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<sst xmlns="http://schemas.openxmlformats.org/spreadsheetml/2006/main" count="36" uniqueCount="13">
  <si>
    <t>kV</t>
  </si>
  <si>
    <t>mA</t>
  </si>
  <si>
    <t>Mains Frequency</t>
  </si>
  <si>
    <t>Hz</t>
  </si>
  <si>
    <t>Transformer Specs</t>
  </si>
  <si>
    <t>Resonant Cap</t>
  </si>
  <si>
    <t>Static Gap LTR Cap</t>
  </si>
  <si>
    <t>SRSG LTR Cap</t>
  </si>
  <si>
    <t>Value (uF)</t>
  </si>
  <si>
    <t>Caps per String</t>
  </si>
  <si>
    <t>Strings</t>
  </si>
  <si>
    <t>Using 942C20P15K (.150uF, 2kV)</t>
  </si>
  <si>
    <t>MMC Design Chart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</si>
</sst>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u val="single"/>
      <sz val="2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8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4">
      <selection activeCell="N8" sqref="N8"/>
    </sheetView>
  </sheetViews>
  <sheetFormatPr defaultColWidth="9.140625" defaultRowHeight="12.75"/>
  <cols>
    <col min="1" max="1" width="9.00390625" style="0" customWidth="1"/>
    <col min="2" max="2" width="6.28125" style="0" customWidth="1"/>
    <col min="3" max="3" width="6.57421875" style="0" customWidth="1"/>
    <col min="4" max="4" width="10.28125" style="0" bestFit="1" customWidth="1"/>
    <col min="5" max="5" width="15.00390625" style="0" customWidth="1"/>
    <col min="6" max="6" width="7.28125" style="0" bestFit="1" customWidth="1"/>
    <col min="7" max="7" width="10.28125" style="0" bestFit="1" customWidth="1"/>
    <col min="8" max="8" width="15.00390625" style="0" bestFit="1" customWidth="1"/>
    <col min="9" max="9" width="7.28125" style="0" bestFit="1" customWidth="1"/>
    <col min="10" max="10" width="10.28125" style="0" bestFit="1" customWidth="1"/>
    <col min="11" max="11" width="15.00390625" style="0" bestFit="1" customWidth="1"/>
    <col min="12" max="12" width="7.28125" style="0" bestFit="1" customWidth="1"/>
  </cols>
  <sheetData>
    <row r="1" spans="1:12" ht="30.7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customHeight="1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8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1" ht="18.75">
      <c r="A5" s="1" t="s">
        <v>2</v>
      </c>
      <c r="B5" s="1"/>
      <c r="E5" s="1">
        <v>60</v>
      </c>
      <c r="F5" s="1" t="s">
        <v>3</v>
      </c>
      <c r="H5" s="1"/>
      <c r="I5" s="1"/>
      <c r="K5" s="1"/>
    </row>
    <row r="6" spans="1:12" ht="15" customHeight="1">
      <c r="A6" s="24" t="s">
        <v>4</v>
      </c>
      <c r="B6" s="25"/>
      <c r="C6" s="26"/>
      <c r="D6" s="24" t="s">
        <v>5</v>
      </c>
      <c r="E6" s="25"/>
      <c r="F6" s="26"/>
      <c r="G6" s="24" t="s">
        <v>6</v>
      </c>
      <c r="H6" s="25"/>
      <c r="I6" s="26"/>
      <c r="J6" s="24" t="s">
        <v>7</v>
      </c>
      <c r="K6" s="25"/>
      <c r="L6" s="26"/>
    </row>
    <row r="7" spans="1:12" ht="13.5" customHeight="1">
      <c r="A7" s="14"/>
      <c r="B7" s="15" t="s">
        <v>0</v>
      </c>
      <c r="C7" s="16" t="s">
        <v>1</v>
      </c>
      <c r="D7" s="17" t="s">
        <v>8</v>
      </c>
      <c r="E7" s="18" t="s">
        <v>9</v>
      </c>
      <c r="F7" s="19" t="s">
        <v>10</v>
      </c>
      <c r="G7" s="17" t="s">
        <v>8</v>
      </c>
      <c r="H7" s="18" t="s">
        <v>9</v>
      </c>
      <c r="I7" s="19" t="s">
        <v>10</v>
      </c>
      <c r="J7" s="17" t="s">
        <v>8</v>
      </c>
      <c r="K7" s="18" t="s">
        <v>9</v>
      </c>
      <c r="L7" s="19" t="s">
        <v>10</v>
      </c>
    </row>
    <row r="8" spans="1:12" ht="12.75">
      <c r="A8" s="8" t="str">
        <f>CONCATENATE(TEXT(B8,0),"/",TEXT(C8,0))</f>
        <v>9/30</v>
      </c>
      <c r="B8" s="9">
        <v>9</v>
      </c>
      <c r="C8" s="10">
        <v>30</v>
      </c>
      <c r="D8" s="2">
        <f aca="true" t="shared" si="0" ref="D8:D18">1/(2*PI()*$E$5*B8/C8)</f>
        <v>0.008841941282883075</v>
      </c>
      <c r="E8" s="3">
        <v>17</v>
      </c>
      <c r="F8" s="4">
        <v>1</v>
      </c>
      <c r="G8" s="2">
        <f aca="true" t="shared" si="1" ref="G8:G18">1.5*D8</f>
        <v>0.013262911924324612</v>
      </c>
      <c r="H8" s="3">
        <v>11</v>
      </c>
      <c r="I8" s="4">
        <v>1</v>
      </c>
      <c r="J8" s="2">
        <f aca="true" t="shared" si="2" ref="J8:J18">0.83*(C8/1000)/(2*$E$5)/(B8*1000)*10^6</f>
        <v>0.02305555555555555</v>
      </c>
      <c r="K8" s="3">
        <v>7</v>
      </c>
      <c r="L8" s="4">
        <v>1</v>
      </c>
    </row>
    <row r="9" spans="1:12" ht="12.75">
      <c r="A9" s="8" t="str">
        <f>CONCATENATE(TEXT(B9,0),"/",TEXT(C9,0))</f>
        <v>9/60</v>
      </c>
      <c r="B9" s="9">
        <v>9</v>
      </c>
      <c r="C9" s="10">
        <v>60</v>
      </c>
      <c r="D9" s="2">
        <f t="shared" si="0"/>
        <v>0.01768388256576615</v>
      </c>
      <c r="E9" s="3">
        <v>9</v>
      </c>
      <c r="F9" s="4">
        <v>1</v>
      </c>
      <c r="G9" s="2">
        <f t="shared" si="1"/>
        <v>0.026525823848649224</v>
      </c>
      <c r="H9" s="3">
        <f aca="true" t="shared" si="3" ref="H9:H18">ROUNDDOWN($B9*0.707,0)</f>
        <v>6</v>
      </c>
      <c r="I9" s="4">
        <v>1</v>
      </c>
      <c r="J9" s="2">
        <f t="shared" si="2"/>
        <v>0.0461111111111111</v>
      </c>
      <c r="K9" s="3">
        <v>7</v>
      </c>
      <c r="L9" s="4">
        <v>2</v>
      </c>
    </row>
    <row r="10" spans="1:12" ht="12.75">
      <c r="A10" s="8" t="str">
        <f>CONCATENATE(TEXT(B10,0),"/",TEXT(C10,0))</f>
        <v>10/23</v>
      </c>
      <c r="B10" s="9">
        <v>10</v>
      </c>
      <c r="C10" s="10">
        <v>23</v>
      </c>
      <c r="D10" s="2">
        <f t="shared" si="0"/>
        <v>0.0061009394851893215</v>
      </c>
      <c r="E10" s="3">
        <v>24</v>
      </c>
      <c r="F10" s="4">
        <v>1</v>
      </c>
      <c r="G10" s="2">
        <f t="shared" si="1"/>
        <v>0.009151409227783982</v>
      </c>
      <c r="H10" s="3">
        <v>16</v>
      </c>
      <c r="I10" s="4">
        <v>1</v>
      </c>
      <c r="J10" s="2">
        <f t="shared" si="2"/>
        <v>0.015908333333333333</v>
      </c>
      <c r="K10" s="3">
        <v>9</v>
      </c>
      <c r="L10" s="4">
        <v>1</v>
      </c>
    </row>
    <row r="11" spans="1:12" ht="12.75">
      <c r="A11" s="8" t="str">
        <f aca="true" t="shared" si="4" ref="A11:A18">CONCATENATE(TEXT(B11,0),"/",TEXT(C11,0))</f>
        <v>12/30</v>
      </c>
      <c r="B11" s="9">
        <v>12</v>
      </c>
      <c r="C11" s="10">
        <v>30</v>
      </c>
      <c r="D11" s="2">
        <f t="shared" si="0"/>
        <v>0.006631455962162307</v>
      </c>
      <c r="E11" s="3">
        <v>23</v>
      </c>
      <c r="F11" s="4">
        <v>1</v>
      </c>
      <c r="G11" s="2">
        <f t="shared" si="1"/>
        <v>0.00994718394324346</v>
      </c>
      <c r="H11" s="3">
        <v>15</v>
      </c>
      <c r="I11" s="4">
        <v>1</v>
      </c>
      <c r="J11" s="2">
        <f t="shared" si="2"/>
        <v>0.017291666666666664</v>
      </c>
      <c r="K11" s="3">
        <v>9</v>
      </c>
      <c r="L11" s="4">
        <v>1</v>
      </c>
    </row>
    <row r="12" spans="1:12" ht="12.75">
      <c r="A12" s="8" t="str">
        <f t="shared" si="4"/>
        <v>12/60</v>
      </c>
      <c r="B12" s="9">
        <v>12</v>
      </c>
      <c r="C12" s="10">
        <v>60</v>
      </c>
      <c r="D12" s="2">
        <f t="shared" si="0"/>
        <v>0.013262911924324614</v>
      </c>
      <c r="E12" s="3">
        <v>11</v>
      </c>
      <c r="F12" s="4">
        <v>1</v>
      </c>
      <c r="G12" s="2">
        <f t="shared" si="1"/>
        <v>0.01989436788648692</v>
      </c>
      <c r="H12" s="3">
        <f t="shared" si="3"/>
        <v>8</v>
      </c>
      <c r="I12" s="4">
        <v>1</v>
      </c>
      <c r="J12" s="2">
        <f t="shared" si="2"/>
        <v>0.03458333333333333</v>
      </c>
      <c r="K12" s="3">
        <v>9</v>
      </c>
      <c r="L12" s="4">
        <v>2</v>
      </c>
    </row>
    <row r="13" spans="1:12" ht="12.75">
      <c r="A13" s="8" t="str">
        <f t="shared" si="4"/>
        <v>12/90</v>
      </c>
      <c r="B13" s="9">
        <v>12</v>
      </c>
      <c r="C13" s="10">
        <v>90</v>
      </c>
      <c r="D13" s="2">
        <f t="shared" si="0"/>
        <v>0.01989436788648692</v>
      </c>
      <c r="E13" s="3">
        <f>ROUNDDOWN($B13*0.707,0)</f>
        <v>8</v>
      </c>
      <c r="F13" s="4">
        <v>1</v>
      </c>
      <c r="G13" s="2">
        <f t="shared" si="1"/>
        <v>0.029841551829730383</v>
      </c>
      <c r="H13" s="3">
        <v>10</v>
      </c>
      <c r="I13" s="4">
        <v>2</v>
      </c>
      <c r="J13" s="2">
        <f t="shared" si="2"/>
        <v>0.05187499999999999</v>
      </c>
      <c r="K13" s="3">
        <v>9</v>
      </c>
      <c r="L13" s="4">
        <v>3</v>
      </c>
    </row>
    <row r="14" spans="1:12" ht="12.75">
      <c r="A14" s="8" t="str">
        <f t="shared" si="4"/>
        <v>12/120</v>
      </c>
      <c r="B14" s="9">
        <v>12</v>
      </c>
      <c r="C14" s="10">
        <v>120</v>
      </c>
      <c r="D14" s="2">
        <f t="shared" si="0"/>
        <v>0.026525823848649228</v>
      </c>
      <c r="E14" s="3">
        <v>11</v>
      </c>
      <c r="F14" s="4">
        <v>2</v>
      </c>
      <c r="G14" s="2">
        <f t="shared" si="1"/>
        <v>0.03978873577297384</v>
      </c>
      <c r="H14" s="3">
        <f t="shared" si="3"/>
        <v>8</v>
      </c>
      <c r="I14" s="4">
        <v>2</v>
      </c>
      <c r="J14" s="2">
        <f t="shared" si="2"/>
        <v>0.06916666666666665</v>
      </c>
      <c r="K14" s="3">
        <v>9</v>
      </c>
      <c r="L14" s="4">
        <v>4</v>
      </c>
    </row>
    <row r="15" spans="1:12" ht="12.75">
      <c r="A15" s="8" t="str">
        <f t="shared" si="4"/>
        <v>15/30</v>
      </c>
      <c r="B15" s="9">
        <v>15</v>
      </c>
      <c r="C15" s="10">
        <v>30</v>
      </c>
      <c r="D15" s="2">
        <f t="shared" si="0"/>
        <v>0.005305164769729845</v>
      </c>
      <c r="E15" s="3">
        <v>28</v>
      </c>
      <c r="F15" s="4">
        <v>1</v>
      </c>
      <c r="G15" s="2">
        <f t="shared" si="1"/>
        <v>0.007957747154594769</v>
      </c>
      <c r="H15" s="3">
        <v>19</v>
      </c>
      <c r="I15" s="4">
        <v>1</v>
      </c>
      <c r="J15" s="2">
        <f t="shared" si="2"/>
        <v>0.013833333333333331</v>
      </c>
      <c r="K15" s="3">
        <v>11</v>
      </c>
      <c r="L15" s="4">
        <v>1</v>
      </c>
    </row>
    <row r="16" spans="1:12" ht="12.75">
      <c r="A16" s="8" t="str">
        <f t="shared" si="4"/>
        <v>15/60</v>
      </c>
      <c r="B16" s="9">
        <v>15</v>
      </c>
      <c r="C16" s="10">
        <v>60</v>
      </c>
      <c r="D16" s="2">
        <f t="shared" si="0"/>
        <v>0.01061032953945969</v>
      </c>
      <c r="E16" s="3">
        <v>14</v>
      </c>
      <c r="F16" s="4">
        <v>1</v>
      </c>
      <c r="G16" s="2">
        <f t="shared" si="1"/>
        <v>0.015915494309189537</v>
      </c>
      <c r="H16" s="3">
        <f t="shared" si="3"/>
        <v>10</v>
      </c>
      <c r="I16" s="4">
        <v>1</v>
      </c>
      <c r="J16" s="2">
        <f t="shared" si="2"/>
        <v>0.027666666666666662</v>
      </c>
      <c r="K16" s="3">
        <v>11</v>
      </c>
      <c r="L16" s="4">
        <v>2</v>
      </c>
    </row>
    <row r="17" spans="1:12" ht="12.75">
      <c r="A17" s="8" t="str">
        <f t="shared" si="4"/>
        <v>15/90</v>
      </c>
      <c r="B17" s="9">
        <v>15</v>
      </c>
      <c r="C17" s="10">
        <v>90</v>
      </c>
      <c r="D17" s="2">
        <f t="shared" si="0"/>
        <v>0.015915494309189534</v>
      </c>
      <c r="E17" s="3">
        <f>ROUNDDOWN($B17*0.707,0)</f>
        <v>10</v>
      </c>
      <c r="F17" s="4">
        <v>1</v>
      </c>
      <c r="G17" s="2">
        <f t="shared" si="1"/>
        <v>0.0238732414637843</v>
      </c>
      <c r="H17" s="3">
        <v>13</v>
      </c>
      <c r="I17" s="4">
        <v>2</v>
      </c>
      <c r="J17" s="2">
        <f t="shared" si="2"/>
        <v>0.041499999999999995</v>
      </c>
      <c r="K17" s="3">
        <v>11</v>
      </c>
      <c r="L17" s="4">
        <v>3</v>
      </c>
    </row>
    <row r="18" spans="1:12" ht="12.75">
      <c r="A18" s="11" t="str">
        <f t="shared" si="4"/>
        <v>15/120</v>
      </c>
      <c r="B18" s="12">
        <v>15</v>
      </c>
      <c r="C18" s="13">
        <v>120</v>
      </c>
      <c r="D18" s="5">
        <f t="shared" si="0"/>
        <v>0.02122065907891938</v>
      </c>
      <c r="E18" s="6">
        <v>14</v>
      </c>
      <c r="F18" s="7">
        <v>2</v>
      </c>
      <c r="G18" s="5">
        <f t="shared" si="1"/>
        <v>0.031830988618379075</v>
      </c>
      <c r="H18" s="6">
        <f t="shared" si="3"/>
        <v>10</v>
      </c>
      <c r="I18" s="7">
        <v>2</v>
      </c>
      <c r="J18" s="5">
        <f t="shared" si="2"/>
        <v>0.055333333333333325</v>
      </c>
      <c r="K18" s="6">
        <v>11</v>
      </c>
      <c r="L18" s="7">
        <v>4</v>
      </c>
    </row>
    <row r="21" spans="1:11" ht="27" customHeight="1">
      <c r="A21" s="1" t="s">
        <v>2</v>
      </c>
      <c r="B21" s="1"/>
      <c r="E21" s="1">
        <v>50</v>
      </c>
      <c r="F21" s="1" t="s">
        <v>3</v>
      </c>
      <c r="H21" s="1"/>
      <c r="I21" s="1"/>
      <c r="K21" s="1"/>
    </row>
    <row r="22" spans="1:12" ht="15" customHeight="1">
      <c r="A22" s="24" t="s">
        <v>4</v>
      </c>
      <c r="B22" s="25"/>
      <c r="C22" s="26"/>
      <c r="D22" s="24" t="s">
        <v>5</v>
      </c>
      <c r="E22" s="25"/>
      <c r="F22" s="26"/>
      <c r="G22" s="24" t="s">
        <v>6</v>
      </c>
      <c r="H22" s="25"/>
      <c r="I22" s="26"/>
      <c r="J22" s="24" t="s">
        <v>7</v>
      </c>
      <c r="K22" s="25"/>
      <c r="L22" s="26"/>
    </row>
    <row r="23" spans="1:12" ht="13.5" customHeight="1">
      <c r="A23" s="14"/>
      <c r="B23" s="15" t="s">
        <v>0</v>
      </c>
      <c r="C23" s="16" t="s">
        <v>1</v>
      </c>
      <c r="D23" s="17" t="s">
        <v>8</v>
      </c>
      <c r="E23" s="18" t="s">
        <v>9</v>
      </c>
      <c r="F23" s="19" t="s">
        <v>10</v>
      </c>
      <c r="G23" s="17" t="s">
        <v>8</v>
      </c>
      <c r="H23" s="18" t="s">
        <v>9</v>
      </c>
      <c r="I23" s="19" t="s">
        <v>10</v>
      </c>
      <c r="J23" s="17" t="s">
        <v>8</v>
      </c>
      <c r="K23" s="18" t="s">
        <v>9</v>
      </c>
      <c r="L23" s="19" t="s">
        <v>10</v>
      </c>
    </row>
    <row r="24" spans="1:12" ht="12.75">
      <c r="A24" s="8" t="str">
        <f>CONCATENATE(TEXT(B24,0),"/",TEXT(C24,0))</f>
        <v>9/30</v>
      </c>
      <c r="B24" s="9">
        <v>9</v>
      </c>
      <c r="C24" s="10">
        <v>30</v>
      </c>
      <c r="D24" s="2">
        <f>1/(2*PI()*$E$21*B24/C24)</f>
        <v>0.01061032953945969</v>
      </c>
      <c r="E24" s="3">
        <v>14</v>
      </c>
      <c r="F24" s="4">
        <v>1</v>
      </c>
      <c r="G24" s="2">
        <f aca="true" t="shared" si="5" ref="G24:G34">1.5*D24</f>
        <v>0.015915494309189537</v>
      </c>
      <c r="H24" s="3">
        <v>9</v>
      </c>
      <c r="I24" s="4">
        <v>1</v>
      </c>
      <c r="J24" s="2">
        <f aca="true" t="shared" si="6" ref="J24:J34">0.83*(C24/1000)/(2*$E$21)/(B24*1000)*10^6</f>
        <v>0.027666666666666662</v>
      </c>
      <c r="K24" s="3">
        <f aca="true" t="shared" si="7" ref="K24:K34">ROUNDDOWN($B24*0.707,0)</f>
        <v>6</v>
      </c>
      <c r="L24" s="4">
        <v>1</v>
      </c>
    </row>
    <row r="25" spans="1:12" ht="12.75">
      <c r="A25" s="8" t="str">
        <f>CONCATENATE(TEXT(B25,0),"/",TEXT(C25,0))</f>
        <v>9/60</v>
      </c>
      <c r="B25" s="9">
        <v>9</v>
      </c>
      <c r="C25" s="10">
        <v>60</v>
      </c>
      <c r="D25" s="2">
        <f aca="true" t="shared" si="8" ref="D25:D34">1/(2*PI()*$E$21*B25/C25)</f>
        <v>0.02122065907891938</v>
      </c>
      <c r="E25" s="3">
        <v>7</v>
      </c>
      <c r="F25" s="4">
        <v>1</v>
      </c>
      <c r="G25" s="2">
        <f t="shared" si="5"/>
        <v>0.031830988618379075</v>
      </c>
      <c r="H25" s="3">
        <v>9</v>
      </c>
      <c r="I25" s="4">
        <v>2</v>
      </c>
      <c r="J25" s="2">
        <f t="shared" si="6"/>
        <v>0.055333333333333325</v>
      </c>
      <c r="K25" s="3">
        <f t="shared" si="7"/>
        <v>6</v>
      </c>
      <c r="L25" s="4">
        <v>2</v>
      </c>
    </row>
    <row r="26" spans="1:12" ht="12.75">
      <c r="A26" s="8" t="str">
        <f>CONCATENATE(TEXT(B26,0),"/",TEXT(C26,0))</f>
        <v>10/23</v>
      </c>
      <c r="B26" s="9">
        <v>10</v>
      </c>
      <c r="C26" s="10">
        <v>23</v>
      </c>
      <c r="D26" s="2">
        <f t="shared" si="8"/>
        <v>0.007321127382227186</v>
      </c>
      <c r="E26" s="3">
        <v>20</v>
      </c>
      <c r="F26" s="4">
        <v>1</v>
      </c>
      <c r="G26" s="2">
        <f t="shared" si="5"/>
        <v>0.01098169107334078</v>
      </c>
      <c r="H26" s="3">
        <v>13</v>
      </c>
      <c r="I26" s="4">
        <v>1</v>
      </c>
      <c r="J26" s="2">
        <f t="shared" si="6"/>
        <v>0.01909</v>
      </c>
      <c r="K26" s="3">
        <v>8</v>
      </c>
      <c r="L26" s="4">
        <v>1</v>
      </c>
    </row>
    <row r="27" spans="1:12" ht="12.75">
      <c r="A27" s="8" t="str">
        <f aca="true" t="shared" si="9" ref="A27:A34">CONCATENATE(TEXT(B27,0),"/",TEXT(C27,0))</f>
        <v>12/30</v>
      </c>
      <c r="B27" s="9">
        <v>12</v>
      </c>
      <c r="C27" s="10">
        <v>30</v>
      </c>
      <c r="D27" s="2">
        <f t="shared" si="8"/>
        <v>0.007957747154594767</v>
      </c>
      <c r="E27" s="3">
        <v>19</v>
      </c>
      <c r="F27" s="4">
        <v>1</v>
      </c>
      <c r="G27" s="2">
        <f t="shared" si="5"/>
        <v>0.01193662073189215</v>
      </c>
      <c r="H27" s="3">
        <v>12</v>
      </c>
      <c r="I27" s="4">
        <v>1</v>
      </c>
      <c r="J27" s="2">
        <f t="shared" si="6"/>
        <v>0.020749999999999998</v>
      </c>
      <c r="K27" s="3">
        <f t="shared" si="7"/>
        <v>8</v>
      </c>
      <c r="L27" s="4">
        <v>1</v>
      </c>
    </row>
    <row r="28" spans="1:12" ht="12.75">
      <c r="A28" s="8" t="str">
        <f t="shared" si="9"/>
        <v>12/60</v>
      </c>
      <c r="B28" s="9">
        <v>12</v>
      </c>
      <c r="C28" s="10">
        <v>60</v>
      </c>
      <c r="D28" s="2">
        <f t="shared" si="8"/>
        <v>0.015915494309189534</v>
      </c>
      <c r="E28" s="3">
        <v>9</v>
      </c>
      <c r="F28" s="4">
        <v>1</v>
      </c>
      <c r="G28" s="2">
        <f t="shared" si="5"/>
        <v>0.0238732414637843</v>
      </c>
      <c r="H28" s="3">
        <v>12</v>
      </c>
      <c r="I28" s="4">
        <v>2</v>
      </c>
      <c r="J28" s="2">
        <f t="shared" si="6"/>
        <v>0.041499999999999995</v>
      </c>
      <c r="K28" s="3">
        <f t="shared" si="7"/>
        <v>8</v>
      </c>
      <c r="L28" s="4">
        <v>2</v>
      </c>
    </row>
    <row r="29" spans="1:12" ht="12.75">
      <c r="A29" s="8" t="str">
        <f t="shared" si="9"/>
        <v>12/90</v>
      </c>
      <c r="B29" s="9">
        <v>12</v>
      </c>
      <c r="C29" s="10">
        <v>90</v>
      </c>
      <c r="D29" s="2">
        <f t="shared" si="8"/>
        <v>0.0238732414637843</v>
      </c>
      <c r="E29" s="3">
        <v>19</v>
      </c>
      <c r="F29" s="4">
        <v>3</v>
      </c>
      <c r="G29" s="2">
        <f t="shared" si="5"/>
        <v>0.035809862195676445</v>
      </c>
      <c r="H29" s="3">
        <v>8</v>
      </c>
      <c r="I29" s="4">
        <v>2</v>
      </c>
      <c r="J29" s="2">
        <f t="shared" si="6"/>
        <v>0.06224999999999999</v>
      </c>
      <c r="K29" s="3">
        <f t="shared" si="7"/>
        <v>8</v>
      </c>
      <c r="L29" s="4">
        <v>3</v>
      </c>
    </row>
    <row r="30" spans="1:12" ht="12.75">
      <c r="A30" s="8" t="str">
        <f t="shared" si="9"/>
        <v>12/120</v>
      </c>
      <c r="B30" s="9">
        <v>12</v>
      </c>
      <c r="C30" s="10">
        <v>120</v>
      </c>
      <c r="D30" s="2">
        <f t="shared" si="8"/>
        <v>0.03183098861837907</v>
      </c>
      <c r="E30" s="3">
        <v>9</v>
      </c>
      <c r="F30" s="4">
        <v>2</v>
      </c>
      <c r="G30" s="2">
        <f t="shared" si="5"/>
        <v>0.0477464829275686</v>
      </c>
      <c r="H30" s="3">
        <v>9</v>
      </c>
      <c r="I30" s="4">
        <v>3</v>
      </c>
      <c r="J30" s="2">
        <f t="shared" si="6"/>
        <v>0.08299999999999999</v>
      </c>
      <c r="K30" s="3">
        <f t="shared" si="7"/>
        <v>8</v>
      </c>
      <c r="L30" s="4">
        <v>4</v>
      </c>
    </row>
    <row r="31" spans="1:12" ht="12.75">
      <c r="A31" s="8" t="str">
        <f t="shared" si="9"/>
        <v>15/30</v>
      </c>
      <c r="B31" s="9">
        <v>15</v>
      </c>
      <c r="C31" s="10">
        <v>30</v>
      </c>
      <c r="D31" s="2">
        <f t="shared" si="8"/>
        <v>0.006366197723675813</v>
      </c>
      <c r="E31" s="3">
        <v>23</v>
      </c>
      <c r="F31" s="4">
        <v>1</v>
      </c>
      <c r="G31" s="2">
        <f t="shared" si="5"/>
        <v>0.00954929658551372</v>
      </c>
      <c r="H31" s="3">
        <v>15</v>
      </c>
      <c r="I31" s="4">
        <v>1</v>
      </c>
      <c r="J31" s="2">
        <f t="shared" si="6"/>
        <v>0.0166</v>
      </c>
      <c r="K31" s="3">
        <f t="shared" si="7"/>
        <v>10</v>
      </c>
      <c r="L31" s="4">
        <v>1</v>
      </c>
    </row>
    <row r="32" spans="1:12" ht="12.75">
      <c r="A32" s="8" t="str">
        <f t="shared" si="9"/>
        <v>15/60</v>
      </c>
      <c r="B32" s="9">
        <v>15</v>
      </c>
      <c r="C32" s="10">
        <v>60</v>
      </c>
      <c r="D32" s="2">
        <f t="shared" si="8"/>
        <v>0.012732395447351627</v>
      </c>
      <c r="E32" s="3">
        <v>12</v>
      </c>
      <c r="F32" s="4">
        <v>1</v>
      </c>
      <c r="G32" s="2">
        <f t="shared" si="5"/>
        <v>0.01909859317102744</v>
      </c>
      <c r="H32" s="3">
        <v>15</v>
      </c>
      <c r="I32" s="4">
        <v>2</v>
      </c>
      <c r="J32" s="2">
        <f t="shared" si="6"/>
        <v>0.0332</v>
      </c>
      <c r="K32" s="3">
        <f t="shared" si="7"/>
        <v>10</v>
      </c>
      <c r="L32" s="4">
        <v>2</v>
      </c>
    </row>
    <row r="33" spans="1:12" ht="12.75">
      <c r="A33" s="8" t="str">
        <f t="shared" si="9"/>
        <v>15/90</v>
      </c>
      <c r="B33" s="9">
        <v>15</v>
      </c>
      <c r="C33" s="10">
        <v>90</v>
      </c>
      <c r="D33" s="2">
        <f t="shared" si="8"/>
        <v>0.019098593171027443</v>
      </c>
      <c r="E33" s="3">
        <v>16</v>
      </c>
      <c r="F33" s="4">
        <v>2</v>
      </c>
      <c r="G33" s="2">
        <f t="shared" si="5"/>
        <v>0.028647889756541166</v>
      </c>
      <c r="H33" s="3">
        <v>11</v>
      </c>
      <c r="I33" s="4">
        <v>2</v>
      </c>
      <c r="J33" s="2">
        <f t="shared" si="6"/>
        <v>0.04979999999999999</v>
      </c>
      <c r="K33" s="3">
        <f t="shared" si="7"/>
        <v>10</v>
      </c>
      <c r="L33" s="4">
        <v>3</v>
      </c>
    </row>
    <row r="34" spans="1:12" ht="12.75">
      <c r="A34" s="11" t="str">
        <f t="shared" si="9"/>
        <v>15/120</v>
      </c>
      <c r="B34" s="12">
        <v>15</v>
      </c>
      <c r="C34" s="13">
        <v>120</v>
      </c>
      <c r="D34" s="5">
        <f t="shared" si="8"/>
        <v>0.025464790894703253</v>
      </c>
      <c r="E34" s="6">
        <v>12</v>
      </c>
      <c r="F34" s="7">
        <v>2</v>
      </c>
      <c r="G34" s="5">
        <f t="shared" si="5"/>
        <v>0.03819718634205488</v>
      </c>
      <c r="H34" s="6">
        <v>12</v>
      </c>
      <c r="I34" s="7">
        <v>3</v>
      </c>
      <c r="J34" s="5">
        <f t="shared" si="6"/>
        <v>0.0664</v>
      </c>
      <c r="K34" s="6">
        <f t="shared" si="7"/>
        <v>10</v>
      </c>
      <c r="L34" s="7">
        <v>4</v>
      </c>
    </row>
  </sheetData>
  <mergeCells count="10">
    <mergeCell ref="A22:C22"/>
    <mergeCell ref="D22:F22"/>
    <mergeCell ref="G22:I22"/>
    <mergeCell ref="J22:L22"/>
    <mergeCell ref="A1:L1"/>
    <mergeCell ref="A3:L3"/>
    <mergeCell ref="G6:I6"/>
    <mergeCell ref="D6:F6"/>
    <mergeCell ref="J6:L6"/>
    <mergeCell ref="A6:C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Broker</dc:creator>
  <cp:keywords/>
  <dc:description/>
  <cp:lastModifiedBy>Copernicus A. Server</cp:lastModifiedBy>
  <dcterms:created xsi:type="dcterms:W3CDTF">2001-08-05T22:12:55Z</dcterms:created>
  <dcterms:modified xsi:type="dcterms:W3CDTF">2001-08-10T04:41:35Z</dcterms:modified>
  <cp:category/>
  <cp:version/>
  <cp:contentType/>
  <cp:contentStatus/>
</cp:coreProperties>
</file>