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90" activeTab="0"/>
  </bookViews>
  <sheets>
    <sheet name="All Stuff" sheetId="1" r:id="rId1"/>
    <sheet name="Receiver" sheetId="2" r:id="rId2"/>
    <sheet name="Misc" sheetId="3" r:id="rId3"/>
    <sheet name="Current Probe" sheetId="4" r:id="rId4"/>
    <sheet name="Voltage Probe" sheetId="5" r:id="rId5"/>
    <sheet name="Transmitter" sheetId="6" r:id="rId6"/>
  </sheets>
  <definedNames/>
  <calcPr fullCalcOnLoad="1"/>
</workbook>
</file>

<file path=xl/sharedStrings.xml><?xml version="1.0" encoding="utf-8"?>
<sst xmlns="http://schemas.openxmlformats.org/spreadsheetml/2006/main" count="274" uniqueCount="187">
  <si>
    <t>Ref Desg</t>
  </si>
  <si>
    <t>Quantity</t>
  </si>
  <si>
    <t>DK Number</t>
  </si>
  <si>
    <t>Desc.</t>
  </si>
  <si>
    <t>Cost Each</t>
  </si>
  <si>
    <t>Total</t>
  </si>
  <si>
    <t>Receiver</t>
  </si>
  <si>
    <t>Transmitter</t>
  </si>
  <si>
    <t>Voltage Probe</t>
  </si>
  <si>
    <t>Current Probe</t>
  </si>
  <si>
    <t>Misc</t>
  </si>
  <si>
    <t>A20211-ND</t>
  </si>
  <si>
    <t>Fiber-Optic Receiver</t>
  </si>
  <si>
    <t>ARF1064-ND</t>
  </si>
  <si>
    <t>BNC Panel Connectors</t>
  </si>
  <si>
    <t>P680ECT-ND</t>
  </si>
  <si>
    <t>A11BBC-0210D-ND</t>
  </si>
  <si>
    <t>10 Meter Fiber-Optic Cable</t>
  </si>
  <si>
    <t>10 Ohm Shunt</t>
  </si>
  <si>
    <t>P10XCT-ND</t>
  </si>
  <si>
    <t>10 Ohm 1 Watt SM Resistor</t>
  </si>
  <si>
    <t>18 Guage Test Lead - 5 inches</t>
  </si>
  <si>
    <t>22 Guage Wire - 4 inches</t>
  </si>
  <si>
    <t>1 Inch Pipe Cap</t>
  </si>
  <si>
    <t>Epoxy Cast</t>
  </si>
  <si>
    <t>A0885-ND</t>
  </si>
  <si>
    <t>1/4 Inch - 18-22 Lug</t>
  </si>
  <si>
    <t>1 Ohm Shunt</t>
  </si>
  <si>
    <t>P1.0UCT-ND</t>
  </si>
  <si>
    <t>1 Ohm 1 Watt SM Resistor</t>
  </si>
  <si>
    <t>0.1 Ohm Shunt</t>
  </si>
  <si>
    <t>P.10UCT-ND</t>
  </si>
  <si>
    <t>0.1 Ohm 1 Watt SM Resistor</t>
  </si>
  <si>
    <t>0.01 Ohm Shunt</t>
  </si>
  <si>
    <t>1.5 Inch Pipe Cap</t>
  </si>
  <si>
    <t>Copper Strap</t>
  </si>
  <si>
    <t>Current Shunt PCB</t>
  </si>
  <si>
    <t>PC Board</t>
  </si>
  <si>
    <t>P1.0MXCT-ND</t>
  </si>
  <si>
    <t>1M ohm 1 watt SM Resistors</t>
  </si>
  <si>
    <t>22 Guage - 5 inch Wire</t>
  </si>
  <si>
    <t>Test Lead Wire - 10 inch</t>
  </si>
  <si>
    <t>2 inch PVC Pipe Cap</t>
  </si>
  <si>
    <t>Mineral Oil</t>
  </si>
  <si>
    <t>P499FCT-ND</t>
  </si>
  <si>
    <t>499 ohm 1% SM Resistor</t>
  </si>
  <si>
    <t>PCS2476CT-ND</t>
  </si>
  <si>
    <t>47uF 10V Tan Capacitor</t>
  </si>
  <si>
    <t>PCS2106CT-ND</t>
  </si>
  <si>
    <t>10uF 10V Tan Capacitor</t>
  </si>
  <si>
    <t>10nF 50V SM Capacitor</t>
  </si>
  <si>
    <t>10pF 50V SM Capacitor</t>
  </si>
  <si>
    <t>470 ohm 1/2 watt SM Resistor</t>
  </si>
  <si>
    <t>2.2k ohm 1/8 watt SM Resitor</t>
  </si>
  <si>
    <t>Amber Panel Mount LED</t>
  </si>
  <si>
    <t>SPST Switch</t>
  </si>
  <si>
    <t>A20210-ND</t>
  </si>
  <si>
    <t>Fiber-Optic Transmitter</t>
  </si>
  <si>
    <t>Red Binding Posts</t>
  </si>
  <si>
    <t>Black Binding Post</t>
  </si>
  <si>
    <t>Ground Binding Post</t>
  </si>
  <si>
    <t>HM158-ND</t>
  </si>
  <si>
    <t>4.33x3.23.1.58 Cast Al Box</t>
  </si>
  <si>
    <t>#6 nut, screw, and washer</t>
  </si>
  <si>
    <t>Battery Connector</t>
  </si>
  <si>
    <t>Battery Holder</t>
  </si>
  <si>
    <t>9V Alkaline Battery</t>
  </si>
  <si>
    <t>3/8 inch Thin Nut</t>
  </si>
  <si>
    <t>12 inch 1/4 inch Copper RF Tape</t>
  </si>
  <si>
    <t>100nF 50V SM Capacitor</t>
  </si>
  <si>
    <t>100pF 50V SM Capacitor</t>
  </si>
  <si>
    <t>5-65pF Variable Capacitors</t>
  </si>
  <si>
    <t>10 Ohm 1/8W SM Resistor</t>
  </si>
  <si>
    <t>100 Ohm 1/8W SM Resistor</t>
  </si>
  <si>
    <t>51 Ohm 1/8W SM Resistor</t>
  </si>
  <si>
    <t>1M Ohm 1/8W SM Resistor</t>
  </si>
  <si>
    <t>680 Ohm 1/8W SM Resistor</t>
  </si>
  <si>
    <t>220 Ohm 1/8W SM Resistor</t>
  </si>
  <si>
    <t>10K Ohm 3/4W Variable Resistor</t>
  </si>
  <si>
    <t>DPDT Switch</t>
  </si>
  <si>
    <t>9V Battery Holders</t>
  </si>
  <si>
    <t>9V Batter Clips</t>
  </si>
  <si>
    <t>LM837N Op Amp IC</t>
  </si>
  <si>
    <t>LM337L Voltage Regulator</t>
  </si>
  <si>
    <t>Rubber Feet</t>
  </si>
  <si>
    <t>Aluminum Stand Offs</t>
  </si>
  <si>
    <t>3/8" #6 screws</t>
  </si>
  <si>
    <t>#6 Nuts</t>
  </si>
  <si>
    <t>#6 Lock Washers</t>
  </si>
  <si>
    <t>PCC104BCT-ND</t>
  </si>
  <si>
    <t>PCC103BCT-ND</t>
  </si>
  <si>
    <t>PCC101CCT-ND</t>
  </si>
  <si>
    <t>SG3028-ND</t>
  </si>
  <si>
    <t>P10ECT-ND</t>
  </si>
  <si>
    <t>P100ECT-ND</t>
  </si>
  <si>
    <t>P51ECT-ND</t>
  </si>
  <si>
    <t>P1MECT-ND</t>
  </si>
  <si>
    <t>P220ECT-ND</t>
  </si>
  <si>
    <t>LM337LZ-ND</t>
  </si>
  <si>
    <t>LM837N-ND</t>
  </si>
  <si>
    <t>3296Y-103-ND</t>
  </si>
  <si>
    <t>BS121-ND</t>
  </si>
  <si>
    <t>724K-ND</t>
  </si>
  <si>
    <t>J181-ND</t>
  </si>
  <si>
    <t>H356-ND</t>
  </si>
  <si>
    <t>H220-ND</t>
  </si>
  <si>
    <t>H240-ND</t>
  </si>
  <si>
    <t>TOTAL</t>
  </si>
  <si>
    <t>Cast Aluminum Box</t>
  </si>
  <si>
    <t>P2.2KECT-ND</t>
  </si>
  <si>
    <t>PCC100CCT-ND</t>
  </si>
  <si>
    <t>J587-ND</t>
  </si>
  <si>
    <t>J164-ND</t>
  </si>
  <si>
    <t>J165-ND</t>
  </si>
  <si>
    <t>P470VCT-ND</t>
  </si>
  <si>
    <t>CKN1021-ND</t>
  </si>
  <si>
    <t>CKN1034-ND</t>
  </si>
  <si>
    <t>67-1165-ND</t>
  </si>
  <si>
    <t>10uF 10V Tantalum Capacitor</t>
  </si>
  <si>
    <t>10uF 25V Tantalum Capacitor</t>
  </si>
  <si>
    <t>PCS5106CT-ND</t>
  </si>
  <si>
    <t>Cast Aluminium Box</t>
  </si>
  <si>
    <t>HM154-ND</t>
  </si>
  <si>
    <t>IC101,102</t>
  </si>
  <si>
    <t>C101-C104</t>
  </si>
  <si>
    <t>J101-J104</t>
  </si>
  <si>
    <t>C105-C106</t>
  </si>
  <si>
    <t>C107-C108</t>
  </si>
  <si>
    <t>C109-C110</t>
  </si>
  <si>
    <t>C111</t>
  </si>
  <si>
    <t>C112-C113</t>
  </si>
  <si>
    <t>R101-R102</t>
  </si>
  <si>
    <t>R103-R104</t>
  </si>
  <si>
    <t>R105-R106</t>
  </si>
  <si>
    <t>R107-R108</t>
  </si>
  <si>
    <t>R109</t>
  </si>
  <si>
    <t>R110</t>
  </si>
  <si>
    <t>R111-R112</t>
  </si>
  <si>
    <t>S101</t>
  </si>
  <si>
    <t>J105-J108</t>
  </si>
  <si>
    <t>IC103</t>
  </si>
  <si>
    <t>IC104</t>
  </si>
  <si>
    <t>C201-C202</t>
  </si>
  <si>
    <t>C203</t>
  </si>
  <si>
    <t>C204</t>
  </si>
  <si>
    <t>C205</t>
  </si>
  <si>
    <t>R201</t>
  </si>
  <si>
    <t>R202</t>
  </si>
  <si>
    <t>R203</t>
  </si>
  <si>
    <t>D201</t>
  </si>
  <si>
    <t>S201</t>
  </si>
  <si>
    <t>IC201</t>
  </si>
  <si>
    <t>J201-J202</t>
  </si>
  <si>
    <t>J203</t>
  </si>
  <si>
    <t>J204</t>
  </si>
  <si>
    <t>J109</t>
  </si>
  <si>
    <t>J205</t>
  </si>
  <si>
    <t>B201</t>
  </si>
  <si>
    <t>B201-B204</t>
  </si>
  <si>
    <t>R301-R320</t>
  </si>
  <si>
    <t>R401</t>
  </si>
  <si>
    <t>R501</t>
  </si>
  <si>
    <t>R601</t>
  </si>
  <si>
    <t>R701-R710</t>
  </si>
  <si>
    <t>PB Board</t>
  </si>
  <si>
    <t>PCB101</t>
  </si>
  <si>
    <t>PCB701</t>
  </si>
  <si>
    <t>PCB301</t>
  </si>
  <si>
    <t>PCB201</t>
  </si>
  <si>
    <t>RS-270-326</t>
  </si>
  <si>
    <t>FinnPCB201</t>
  </si>
  <si>
    <t>FinnPCB301</t>
  </si>
  <si>
    <t>FinnPCB701</t>
  </si>
  <si>
    <t>FinnPCB101</t>
  </si>
  <si>
    <t>Part #</t>
  </si>
  <si>
    <t>R113-R114</t>
  </si>
  <si>
    <t>1K Ohm 1/8W SM Resistor</t>
  </si>
  <si>
    <t>P1.0KECT-ND</t>
  </si>
  <si>
    <t>R321</t>
  </si>
  <si>
    <t>R351-R358</t>
  </si>
  <si>
    <t>P100KXCT-ND</t>
  </si>
  <si>
    <t>100K Ohm 1 watt SM Resistors</t>
  </si>
  <si>
    <t>R359</t>
  </si>
  <si>
    <t>0.029" Drill Bit</t>
  </si>
  <si>
    <t>0.040" Drill Bit</t>
  </si>
  <si>
    <t>PC300-69-ND</t>
  </si>
  <si>
    <t>PC300-60-ND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</si>
</sst>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J6" sqref="J6"/>
    </sheetView>
  </sheetViews>
  <sheetFormatPr defaultColWidth="9.140625" defaultRowHeight="12.75"/>
  <cols>
    <col min="1" max="1" width="8.57421875" style="0" customWidth="1"/>
    <col min="2" max="2" width="8.00390625" style="0" customWidth="1"/>
    <col min="3" max="3" width="6.00390625" style="0" bestFit="1" customWidth="1"/>
    <col min="4" max="4" width="10.57421875" style="0" customWidth="1"/>
    <col min="5" max="5" width="12.7109375" style="0" customWidth="1"/>
    <col min="6" max="6" width="9.7109375" style="0" customWidth="1"/>
    <col min="7" max="7" width="7.00390625" style="0" bestFit="1" customWidth="1"/>
    <col min="8" max="8" width="5.8515625" style="0" customWidth="1"/>
  </cols>
  <sheetData>
    <row r="1" spans="1:7" ht="12.75">
      <c r="A1" t="s">
        <v>0</v>
      </c>
      <c r="B1" t="s">
        <v>1</v>
      </c>
      <c r="C1" t="s">
        <v>174</v>
      </c>
      <c r="D1" t="s">
        <v>2</v>
      </c>
      <c r="E1" t="s">
        <v>3</v>
      </c>
      <c r="F1" t="s">
        <v>4</v>
      </c>
      <c r="G1" t="s">
        <v>5</v>
      </c>
    </row>
    <row r="2" spans="2:9" ht="12.75">
      <c r="B2">
        <v>1</v>
      </c>
      <c r="E2" t="s">
        <v>6</v>
      </c>
      <c r="F2">
        <v>126.93</v>
      </c>
      <c r="G2">
        <f>B2*F2</f>
        <v>126.93</v>
      </c>
      <c r="I2" s="1"/>
    </row>
    <row r="3" spans="2:7" ht="12.75">
      <c r="B3">
        <v>2</v>
      </c>
      <c r="E3" t="s">
        <v>7</v>
      </c>
      <c r="F3">
        <v>75.95</v>
      </c>
      <c r="G3">
        <f aca="true" t="shared" si="0" ref="G3:G11">B3*F3</f>
        <v>151.9</v>
      </c>
    </row>
    <row r="4" spans="2:7" ht="12.75">
      <c r="B4">
        <v>1</v>
      </c>
      <c r="E4" t="s">
        <v>8</v>
      </c>
      <c r="F4">
        <v>35.81</v>
      </c>
      <c r="G4">
        <f t="shared" si="0"/>
        <v>35.81</v>
      </c>
    </row>
    <row r="5" spans="2:7" ht="12.75">
      <c r="B5">
        <v>1</v>
      </c>
      <c r="E5" t="s">
        <v>9</v>
      </c>
      <c r="F5">
        <v>49.66</v>
      </c>
      <c r="G5">
        <f t="shared" si="0"/>
        <v>49.66</v>
      </c>
    </row>
    <row r="6" spans="2:7" ht="12.75">
      <c r="B6">
        <v>1</v>
      </c>
      <c r="E6" t="s">
        <v>10</v>
      </c>
      <c r="F6">
        <v>41.89</v>
      </c>
      <c r="G6">
        <f t="shared" si="0"/>
        <v>41.89</v>
      </c>
    </row>
    <row r="7" spans="6:7" ht="12.75">
      <c r="F7">
        <v>0</v>
      </c>
      <c r="G7">
        <f t="shared" si="0"/>
        <v>0</v>
      </c>
    </row>
    <row r="8" spans="6:7" ht="12.75">
      <c r="F8">
        <v>0</v>
      </c>
      <c r="G8">
        <f t="shared" si="0"/>
        <v>0</v>
      </c>
    </row>
    <row r="9" spans="6:7" ht="12.75">
      <c r="F9">
        <v>0</v>
      </c>
      <c r="G9">
        <f t="shared" si="0"/>
        <v>0</v>
      </c>
    </row>
    <row r="10" spans="6:7" ht="12.75">
      <c r="F10">
        <v>0</v>
      </c>
      <c r="G10">
        <f t="shared" si="0"/>
        <v>0</v>
      </c>
    </row>
    <row r="11" spans="6:7" ht="12.75">
      <c r="F11">
        <v>0</v>
      </c>
      <c r="G11">
        <f t="shared" si="0"/>
        <v>0</v>
      </c>
    </row>
    <row r="14" spans="1:8" ht="12.75">
      <c r="A14" s="3"/>
      <c r="B14" s="3">
        <f>SUM(B2:B11)</f>
        <v>6</v>
      </c>
      <c r="C14" s="3"/>
      <c r="D14" s="3"/>
      <c r="E14" s="3" t="s">
        <v>107</v>
      </c>
      <c r="F14" s="3"/>
      <c r="G14" s="3">
        <f>SUM(G2:G11)</f>
        <v>406.19000000000005</v>
      </c>
      <c r="H1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1">
      <selection activeCell="D36" sqref="D36"/>
    </sheetView>
  </sheetViews>
  <sheetFormatPr defaultColWidth="9.140625" defaultRowHeight="12.75"/>
  <cols>
    <col min="1" max="1" width="10.140625" style="0" bestFit="1" customWidth="1"/>
    <col min="2" max="2" width="8.00390625" style="0" customWidth="1"/>
    <col min="3" max="3" width="6.00390625" style="0" bestFit="1" customWidth="1"/>
    <col min="4" max="4" width="14.57421875" style="0" bestFit="1" customWidth="1"/>
    <col min="5" max="5" width="28.57421875" style="0" bestFit="1" customWidth="1"/>
    <col min="6" max="6" width="9.7109375" style="0" customWidth="1"/>
    <col min="7" max="7" width="9.00390625" style="0" bestFit="1" customWidth="1"/>
    <col min="8" max="8" width="5.8515625" style="0" customWidth="1"/>
  </cols>
  <sheetData>
    <row r="1" spans="1:7" ht="12.75">
      <c r="A1" t="s">
        <v>0</v>
      </c>
      <c r="B1" t="s">
        <v>1</v>
      </c>
      <c r="C1" t="s">
        <v>174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123</v>
      </c>
      <c r="B2">
        <v>2</v>
      </c>
      <c r="D2" t="s">
        <v>11</v>
      </c>
      <c r="E2" t="s">
        <v>12</v>
      </c>
      <c r="F2">
        <v>17.78</v>
      </c>
      <c r="G2">
        <f>B2*F2</f>
        <v>35.56</v>
      </c>
    </row>
    <row r="3" spans="1:7" ht="12.75">
      <c r="A3" t="s">
        <v>124</v>
      </c>
      <c r="B3">
        <v>4</v>
      </c>
      <c r="D3" t="s">
        <v>89</v>
      </c>
      <c r="E3" t="s">
        <v>69</v>
      </c>
      <c r="F3">
        <v>0.61</v>
      </c>
      <c r="G3">
        <f aca="true" t="shared" si="0" ref="G3:G31">B3*F3</f>
        <v>2.44</v>
      </c>
    </row>
    <row r="4" spans="1:7" ht="12.75">
      <c r="A4" t="s">
        <v>126</v>
      </c>
      <c r="B4">
        <v>2</v>
      </c>
      <c r="D4" t="s">
        <v>90</v>
      </c>
      <c r="E4" t="s">
        <v>50</v>
      </c>
      <c r="F4">
        <v>0.2</v>
      </c>
      <c r="G4">
        <f t="shared" si="0"/>
        <v>0.4</v>
      </c>
    </row>
    <row r="5" spans="1:7" ht="12.75">
      <c r="A5" t="s">
        <v>127</v>
      </c>
      <c r="B5">
        <v>2</v>
      </c>
      <c r="D5" t="s">
        <v>91</v>
      </c>
      <c r="E5" t="s">
        <v>70</v>
      </c>
      <c r="F5">
        <v>0.19</v>
      </c>
      <c r="G5">
        <f t="shared" si="0"/>
        <v>0.38</v>
      </c>
    </row>
    <row r="6" spans="1:7" ht="12.75">
      <c r="A6" t="s">
        <v>128</v>
      </c>
      <c r="B6">
        <v>2</v>
      </c>
      <c r="D6" t="s">
        <v>120</v>
      </c>
      <c r="E6" t="s">
        <v>119</v>
      </c>
      <c r="F6">
        <v>0.7</v>
      </c>
      <c r="G6">
        <f t="shared" si="0"/>
        <v>1.4</v>
      </c>
    </row>
    <row r="7" spans="1:7" ht="12.75">
      <c r="A7" t="s">
        <v>129</v>
      </c>
      <c r="B7">
        <v>1</v>
      </c>
      <c r="D7" t="s">
        <v>48</v>
      </c>
      <c r="E7" t="s">
        <v>118</v>
      </c>
      <c r="F7">
        <v>0.35</v>
      </c>
      <c r="G7">
        <f t="shared" si="0"/>
        <v>0.35</v>
      </c>
    </row>
    <row r="8" spans="1:7" ht="12.75">
      <c r="A8" t="s">
        <v>130</v>
      </c>
      <c r="B8">
        <v>2</v>
      </c>
      <c r="D8" t="s">
        <v>92</v>
      </c>
      <c r="E8" t="s">
        <v>71</v>
      </c>
      <c r="F8">
        <v>2.77</v>
      </c>
      <c r="G8">
        <f t="shared" si="0"/>
        <v>5.54</v>
      </c>
    </row>
    <row r="9" spans="1:7" ht="12.75">
      <c r="A9" t="s">
        <v>131</v>
      </c>
      <c r="B9">
        <v>2</v>
      </c>
      <c r="D9" t="s">
        <v>93</v>
      </c>
      <c r="E9" t="s">
        <v>72</v>
      </c>
      <c r="F9">
        <v>0.026</v>
      </c>
      <c r="G9">
        <f t="shared" si="0"/>
        <v>0.052</v>
      </c>
    </row>
    <row r="10" spans="1:7" ht="12.75">
      <c r="A10" t="s">
        <v>132</v>
      </c>
      <c r="B10">
        <v>2</v>
      </c>
      <c r="D10" t="s">
        <v>94</v>
      </c>
      <c r="E10" t="s">
        <v>73</v>
      </c>
      <c r="F10">
        <v>0.026</v>
      </c>
      <c r="G10">
        <f t="shared" si="0"/>
        <v>0.052</v>
      </c>
    </row>
    <row r="11" spans="1:7" ht="12.75">
      <c r="A11" t="s">
        <v>133</v>
      </c>
      <c r="B11">
        <v>2</v>
      </c>
      <c r="D11" t="s">
        <v>95</v>
      </c>
      <c r="E11" t="s">
        <v>74</v>
      </c>
      <c r="F11">
        <v>0.026</v>
      </c>
      <c r="G11">
        <f t="shared" si="0"/>
        <v>0.052</v>
      </c>
    </row>
    <row r="12" spans="1:7" ht="12.75">
      <c r="A12" t="s">
        <v>134</v>
      </c>
      <c r="B12">
        <v>2</v>
      </c>
      <c r="D12" t="s">
        <v>96</v>
      </c>
      <c r="E12" t="s">
        <v>75</v>
      </c>
      <c r="F12">
        <v>0.026</v>
      </c>
      <c r="G12">
        <f t="shared" si="0"/>
        <v>0.052</v>
      </c>
    </row>
    <row r="13" spans="1:7" ht="12.75">
      <c r="A13" t="s">
        <v>135</v>
      </c>
      <c r="B13">
        <v>1</v>
      </c>
      <c r="D13" t="s">
        <v>15</v>
      </c>
      <c r="E13" t="s">
        <v>76</v>
      </c>
      <c r="F13">
        <v>0.026</v>
      </c>
      <c r="G13">
        <f t="shared" si="0"/>
        <v>0.026</v>
      </c>
    </row>
    <row r="14" spans="1:7" ht="12.75">
      <c r="A14" t="s">
        <v>136</v>
      </c>
      <c r="B14">
        <v>1</v>
      </c>
      <c r="D14" t="s">
        <v>97</v>
      </c>
      <c r="E14" t="s">
        <v>77</v>
      </c>
      <c r="F14">
        <v>0.026</v>
      </c>
      <c r="G14">
        <f t="shared" si="0"/>
        <v>0.026</v>
      </c>
    </row>
    <row r="15" spans="1:7" ht="12.75">
      <c r="A15" t="s">
        <v>137</v>
      </c>
      <c r="B15">
        <v>2</v>
      </c>
      <c r="D15" t="s">
        <v>100</v>
      </c>
      <c r="E15" t="s">
        <v>78</v>
      </c>
      <c r="F15">
        <v>2.5</v>
      </c>
      <c r="G15">
        <f t="shared" si="0"/>
        <v>5</v>
      </c>
    </row>
    <row r="16" spans="1:7" ht="12.75">
      <c r="A16" t="s">
        <v>175</v>
      </c>
      <c r="B16">
        <v>2</v>
      </c>
      <c r="D16" t="s">
        <v>177</v>
      </c>
      <c r="E16" t="s">
        <v>176</v>
      </c>
      <c r="F16">
        <v>0.026</v>
      </c>
      <c r="G16">
        <f t="shared" si="0"/>
        <v>0.052</v>
      </c>
    </row>
    <row r="17" spans="1:7" ht="12.75">
      <c r="A17" t="s">
        <v>138</v>
      </c>
      <c r="B17">
        <v>1</v>
      </c>
      <c r="D17" t="s">
        <v>116</v>
      </c>
      <c r="E17" t="s">
        <v>79</v>
      </c>
      <c r="F17">
        <v>7.38</v>
      </c>
      <c r="G17">
        <f t="shared" si="0"/>
        <v>7.38</v>
      </c>
    </row>
    <row r="18" spans="2:7" ht="12.75">
      <c r="B18">
        <v>4</v>
      </c>
      <c r="D18" t="s">
        <v>169</v>
      </c>
      <c r="E18" t="s">
        <v>80</v>
      </c>
      <c r="F18">
        <v>0.5</v>
      </c>
      <c r="G18">
        <f t="shared" si="0"/>
        <v>2</v>
      </c>
    </row>
    <row r="19" spans="1:7" ht="12.75">
      <c r="A19" t="s">
        <v>125</v>
      </c>
      <c r="B19">
        <v>4</v>
      </c>
      <c r="D19" t="s">
        <v>13</v>
      </c>
      <c r="E19" t="s">
        <v>14</v>
      </c>
      <c r="F19">
        <v>2.1</v>
      </c>
      <c r="G19">
        <f>B19*F19</f>
        <v>8.4</v>
      </c>
    </row>
    <row r="20" spans="1:7" ht="12.75">
      <c r="A20" t="s">
        <v>139</v>
      </c>
      <c r="B20">
        <v>4</v>
      </c>
      <c r="D20" t="s">
        <v>101</v>
      </c>
      <c r="E20" t="s">
        <v>81</v>
      </c>
      <c r="F20">
        <v>0.31</v>
      </c>
      <c r="G20">
        <f t="shared" si="0"/>
        <v>1.24</v>
      </c>
    </row>
    <row r="21" spans="1:7" ht="12.75">
      <c r="A21" t="s">
        <v>155</v>
      </c>
      <c r="B21">
        <v>1</v>
      </c>
      <c r="D21" t="s">
        <v>111</v>
      </c>
      <c r="E21" t="s">
        <v>60</v>
      </c>
      <c r="F21">
        <v>1.92</v>
      </c>
      <c r="G21">
        <f t="shared" si="0"/>
        <v>1.92</v>
      </c>
    </row>
    <row r="22" spans="1:7" ht="12.75">
      <c r="A22" t="s">
        <v>140</v>
      </c>
      <c r="B22">
        <v>1</v>
      </c>
      <c r="D22" t="s">
        <v>99</v>
      </c>
      <c r="E22" t="s">
        <v>82</v>
      </c>
      <c r="F22">
        <v>2.28</v>
      </c>
      <c r="G22">
        <f t="shared" si="0"/>
        <v>2.28</v>
      </c>
    </row>
    <row r="23" spans="1:7" ht="12.75">
      <c r="A23" t="s">
        <v>141</v>
      </c>
      <c r="B23">
        <v>1</v>
      </c>
      <c r="D23" t="s">
        <v>98</v>
      </c>
      <c r="E23" t="s">
        <v>83</v>
      </c>
      <c r="F23">
        <v>1.82</v>
      </c>
      <c r="G23">
        <f t="shared" si="0"/>
        <v>1.82</v>
      </c>
    </row>
    <row r="24" spans="2:7" ht="12.75">
      <c r="B24">
        <v>4</v>
      </c>
      <c r="D24" t="s">
        <v>102</v>
      </c>
      <c r="E24" t="s">
        <v>84</v>
      </c>
      <c r="F24">
        <v>0.349</v>
      </c>
      <c r="G24">
        <f t="shared" si="0"/>
        <v>1.396</v>
      </c>
    </row>
    <row r="25" spans="2:7" ht="12.75">
      <c r="B25">
        <v>4</v>
      </c>
      <c r="D25" t="s">
        <v>103</v>
      </c>
      <c r="E25" t="s">
        <v>85</v>
      </c>
      <c r="F25">
        <v>0.375</v>
      </c>
      <c r="G25">
        <f t="shared" si="0"/>
        <v>1.5</v>
      </c>
    </row>
    <row r="26" spans="2:7" ht="12.75">
      <c r="B26">
        <v>16</v>
      </c>
      <c r="D26" t="s">
        <v>104</v>
      </c>
      <c r="E26" t="s">
        <v>86</v>
      </c>
      <c r="F26">
        <v>0.0159</v>
      </c>
      <c r="G26">
        <f t="shared" si="0"/>
        <v>0.2544</v>
      </c>
    </row>
    <row r="27" spans="2:7" ht="12.75">
      <c r="B27">
        <v>8</v>
      </c>
      <c r="D27" t="s">
        <v>105</v>
      </c>
      <c r="E27" t="s">
        <v>87</v>
      </c>
      <c r="F27">
        <v>0.0128</v>
      </c>
      <c r="G27">
        <f t="shared" si="0"/>
        <v>0.1024</v>
      </c>
    </row>
    <row r="28" spans="2:7" ht="12.75">
      <c r="B28">
        <v>8</v>
      </c>
      <c r="D28" t="s">
        <v>106</v>
      </c>
      <c r="E28" t="s">
        <v>88</v>
      </c>
      <c r="F28">
        <v>0.0113</v>
      </c>
      <c r="G28">
        <f t="shared" si="0"/>
        <v>0.0904</v>
      </c>
    </row>
    <row r="29" spans="2:7" ht="12.75">
      <c r="B29">
        <v>1</v>
      </c>
      <c r="D29" t="s">
        <v>122</v>
      </c>
      <c r="E29" t="s">
        <v>108</v>
      </c>
      <c r="F29">
        <v>19.16</v>
      </c>
      <c r="G29">
        <f t="shared" si="0"/>
        <v>19.16</v>
      </c>
    </row>
    <row r="30" spans="1:7" ht="12.75">
      <c r="A30" t="s">
        <v>158</v>
      </c>
      <c r="B30">
        <v>4</v>
      </c>
      <c r="E30" t="s">
        <v>66</v>
      </c>
      <c r="F30">
        <v>2</v>
      </c>
      <c r="G30">
        <f t="shared" si="0"/>
        <v>8</v>
      </c>
    </row>
    <row r="31" spans="1:7" ht="12.75">
      <c r="A31" t="s">
        <v>165</v>
      </c>
      <c r="B31">
        <v>1</v>
      </c>
      <c r="D31" t="s">
        <v>173</v>
      </c>
      <c r="E31" t="s">
        <v>164</v>
      </c>
      <c r="F31">
        <v>20</v>
      </c>
      <c r="G31">
        <f t="shared" si="0"/>
        <v>20</v>
      </c>
    </row>
    <row r="34" spans="1:7" ht="12.75">
      <c r="A34" s="2"/>
      <c r="B34" s="2"/>
      <c r="C34" s="2"/>
      <c r="D34" s="2"/>
      <c r="E34" s="2" t="s">
        <v>107</v>
      </c>
      <c r="F34" s="2"/>
      <c r="G34" s="2">
        <f>SUM(G2:G33)</f>
        <v>126.9252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4" sqref="F14"/>
    </sheetView>
  </sheetViews>
  <sheetFormatPr defaultColWidth="9.140625" defaultRowHeight="12.75"/>
  <cols>
    <col min="1" max="1" width="8.57421875" style="0" customWidth="1"/>
    <col min="2" max="2" width="8.00390625" style="0" customWidth="1"/>
    <col min="3" max="3" width="6.00390625" style="0" bestFit="1" customWidth="1"/>
    <col min="4" max="4" width="17.140625" style="0" customWidth="1"/>
    <col min="5" max="5" width="23.28125" style="0" customWidth="1"/>
    <col min="6" max="6" width="9.7109375" style="0" customWidth="1"/>
    <col min="7" max="7" width="6.00390625" style="0" customWidth="1"/>
    <col min="8" max="8" width="5.8515625" style="0" customWidth="1"/>
  </cols>
  <sheetData>
    <row r="1" spans="1:7" ht="12.75">
      <c r="A1" t="s">
        <v>0</v>
      </c>
      <c r="B1" t="s">
        <v>1</v>
      </c>
      <c r="C1" t="s">
        <v>174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>
        <v>1</v>
      </c>
      <c r="D2" t="s">
        <v>16</v>
      </c>
      <c r="E2" t="s">
        <v>17</v>
      </c>
      <c r="F2">
        <v>37.42</v>
      </c>
      <c r="G2">
        <f>B2*F2</f>
        <v>37.42</v>
      </c>
    </row>
    <row r="3" spans="2:7" ht="12.75">
      <c r="B3">
        <v>1</v>
      </c>
      <c r="D3" t="s">
        <v>185</v>
      </c>
      <c r="E3" t="s">
        <v>183</v>
      </c>
      <c r="F3">
        <v>2.51</v>
      </c>
      <c r="G3">
        <f>B3*F3</f>
        <v>2.51</v>
      </c>
    </row>
    <row r="4" spans="2:7" ht="12.75">
      <c r="B4">
        <v>1</v>
      </c>
      <c r="D4" t="s">
        <v>186</v>
      </c>
      <c r="E4" t="s">
        <v>184</v>
      </c>
      <c r="F4">
        <v>1.96</v>
      </c>
      <c r="G4">
        <f>B4*F4</f>
        <v>1.96</v>
      </c>
    </row>
    <row r="7" spans="5:7" ht="12.75">
      <c r="E7" t="s">
        <v>107</v>
      </c>
      <c r="G7">
        <f>SUM(G2:G6)</f>
        <v>41.89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8">
      <selection activeCell="J35" sqref="J35"/>
    </sheetView>
  </sheetViews>
  <sheetFormatPr defaultColWidth="9.140625" defaultRowHeight="12.75"/>
  <cols>
    <col min="1" max="1" width="14.57421875" style="0" customWidth="1"/>
    <col min="2" max="2" width="8.00390625" style="0" customWidth="1"/>
    <col min="3" max="3" width="6.00390625" style="0" bestFit="1" customWidth="1"/>
    <col min="4" max="4" width="11.57421875" style="0" bestFit="1" customWidth="1"/>
    <col min="5" max="5" width="26.421875" style="0" bestFit="1" customWidth="1"/>
    <col min="6" max="6" width="9.7109375" style="0" customWidth="1"/>
    <col min="7" max="7" width="8.00390625" style="0" bestFit="1" customWidth="1"/>
    <col min="8" max="8" width="6.28125" style="0" customWidth="1"/>
  </cols>
  <sheetData>
    <row r="1" spans="1:7" ht="12.75">
      <c r="A1" s="2" t="s">
        <v>0</v>
      </c>
      <c r="B1" s="2" t="s">
        <v>1</v>
      </c>
      <c r="C1" s="2" t="s">
        <v>174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18</v>
      </c>
      <c r="B3" s="2">
        <v>1</v>
      </c>
      <c r="C3" s="2"/>
      <c r="D3" s="2"/>
      <c r="E3" s="2"/>
      <c r="F3" s="2"/>
      <c r="G3" s="2"/>
    </row>
    <row r="4" spans="1:7" ht="12.75">
      <c r="A4" s="2" t="s">
        <v>160</v>
      </c>
      <c r="B4" s="2">
        <v>1</v>
      </c>
      <c r="C4" s="2"/>
      <c r="D4" s="2" t="s">
        <v>19</v>
      </c>
      <c r="E4" s="2" t="s">
        <v>20</v>
      </c>
      <c r="F4" s="2">
        <v>0.4718</v>
      </c>
      <c r="G4" s="2">
        <f aca="true" t="shared" si="0" ref="G4:G9">B4*F4</f>
        <v>0.4718</v>
      </c>
    </row>
    <row r="5" spans="1:7" ht="12.75">
      <c r="A5" s="2"/>
      <c r="B5" s="2">
        <v>2</v>
      </c>
      <c r="C5" s="2"/>
      <c r="D5" s="2"/>
      <c r="E5" s="2" t="s">
        <v>21</v>
      </c>
      <c r="F5" s="2">
        <v>0.2</v>
      </c>
      <c r="G5" s="2">
        <f t="shared" si="0"/>
        <v>0.4</v>
      </c>
    </row>
    <row r="6" spans="1:7" ht="12.75">
      <c r="A6" s="2"/>
      <c r="B6" s="2">
        <v>2</v>
      </c>
      <c r="C6" s="2"/>
      <c r="D6" s="2"/>
      <c r="E6" s="2" t="s">
        <v>22</v>
      </c>
      <c r="F6" s="2">
        <v>0.1</v>
      </c>
      <c r="G6" s="2">
        <f t="shared" si="0"/>
        <v>0.2</v>
      </c>
    </row>
    <row r="7" spans="1:7" ht="12.75">
      <c r="A7" s="2"/>
      <c r="B7" s="2">
        <v>1</v>
      </c>
      <c r="C7" s="2"/>
      <c r="D7" s="2"/>
      <c r="E7" s="2" t="s">
        <v>23</v>
      </c>
      <c r="F7" s="2">
        <v>1</v>
      </c>
      <c r="G7" s="2">
        <f t="shared" si="0"/>
        <v>1</v>
      </c>
    </row>
    <row r="8" spans="1:7" ht="12.75">
      <c r="A8" s="2"/>
      <c r="B8" s="2">
        <v>1</v>
      </c>
      <c r="C8" s="2"/>
      <c r="D8" s="2"/>
      <c r="E8" s="2" t="s">
        <v>24</v>
      </c>
      <c r="F8" s="2">
        <v>1</v>
      </c>
      <c r="G8" s="2">
        <f t="shared" si="0"/>
        <v>1</v>
      </c>
    </row>
    <row r="9" spans="1:7" ht="12.75">
      <c r="A9" s="2"/>
      <c r="B9" s="2">
        <v>2</v>
      </c>
      <c r="C9" s="2"/>
      <c r="D9" s="2" t="s">
        <v>25</v>
      </c>
      <c r="E9" s="2" t="s">
        <v>26</v>
      </c>
      <c r="F9" s="2">
        <v>0.2233</v>
      </c>
      <c r="G9" s="2">
        <f t="shared" si="0"/>
        <v>0.4466</v>
      </c>
    </row>
    <row r="10" spans="1:7" ht="12.75">
      <c r="A10" s="2"/>
      <c r="B10" s="2"/>
      <c r="C10" s="2"/>
      <c r="D10" s="2"/>
      <c r="E10" s="2"/>
      <c r="F10" s="2"/>
      <c r="G10" s="2">
        <f>SUM(G3:G9)</f>
        <v>3.5184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 t="s">
        <v>27</v>
      </c>
      <c r="B12" s="2">
        <v>1</v>
      </c>
      <c r="C12" s="2"/>
      <c r="D12" s="2"/>
      <c r="E12" s="2"/>
      <c r="F12" s="2"/>
      <c r="G12" s="2"/>
    </row>
    <row r="13" spans="1:7" ht="12.75">
      <c r="A13" s="2" t="s">
        <v>161</v>
      </c>
      <c r="B13" s="2">
        <v>1</v>
      </c>
      <c r="C13" s="2"/>
      <c r="D13" s="2" t="s">
        <v>28</v>
      </c>
      <c r="E13" s="2" t="s">
        <v>29</v>
      </c>
      <c r="F13" s="2">
        <v>0.8822</v>
      </c>
      <c r="G13" s="2">
        <f aca="true" t="shared" si="1" ref="G13:G18">B13*F13</f>
        <v>0.8822</v>
      </c>
    </row>
    <row r="14" spans="1:7" ht="12.75">
      <c r="A14" s="2"/>
      <c r="B14" s="2">
        <v>2</v>
      </c>
      <c r="C14" s="2"/>
      <c r="D14" s="2"/>
      <c r="E14" s="2" t="s">
        <v>21</v>
      </c>
      <c r="F14" s="2">
        <v>0.2</v>
      </c>
      <c r="G14" s="2">
        <f t="shared" si="1"/>
        <v>0.4</v>
      </c>
    </row>
    <row r="15" spans="1:7" ht="12.75">
      <c r="A15" s="2"/>
      <c r="B15" s="2">
        <v>2</v>
      </c>
      <c r="C15" s="2"/>
      <c r="D15" s="2"/>
      <c r="E15" s="2" t="s">
        <v>22</v>
      </c>
      <c r="F15" s="2">
        <v>0.1</v>
      </c>
      <c r="G15" s="2">
        <f t="shared" si="1"/>
        <v>0.2</v>
      </c>
    </row>
    <row r="16" spans="1:7" ht="12.75">
      <c r="A16" s="2"/>
      <c r="B16" s="2">
        <v>1</v>
      </c>
      <c r="C16" s="2"/>
      <c r="D16" s="2"/>
      <c r="E16" s="2" t="s">
        <v>23</v>
      </c>
      <c r="F16" s="2">
        <v>1</v>
      </c>
      <c r="G16" s="2">
        <f t="shared" si="1"/>
        <v>1</v>
      </c>
    </row>
    <row r="17" spans="1:7" ht="12.75">
      <c r="A17" s="2"/>
      <c r="B17" s="2">
        <v>1</v>
      </c>
      <c r="C17" s="2"/>
      <c r="D17" s="2"/>
      <c r="E17" s="2" t="s">
        <v>24</v>
      </c>
      <c r="F17" s="2">
        <v>1</v>
      </c>
      <c r="G17" s="2">
        <f t="shared" si="1"/>
        <v>1</v>
      </c>
    </row>
    <row r="18" spans="1:7" ht="12.75">
      <c r="A18" s="2"/>
      <c r="B18" s="2">
        <v>2</v>
      </c>
      <c r="C18" s="2"/>
      <c r="D18" s="2" t="s">
        <v>25</v>
      </c>
      <c r="E18" s="2" t="s">
        <v>26</v>
      </c>
      <c r="F18" s="2">
        <v>0.2233</v>
      </c>
      <c r="G18" s="2">
        <f t="shared" si="1"/>
        <v>0.4466</v>
      </c>
    </row>
    <row r="19" spans="1:7" ht="12.75">
      <c r="A19" s="2"/>
      <c r="B19" s="2"/>
      <c r="C19" s="2"/>
      <c r="D19" s="2"/>
      <c r="E19" s="2"/>
      <c r="F19" s="2"/>
      <c r="G19" s="2">
        <f>SUM(G12:G18)</f>
        <v>3.9288</v>
      </c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 t="s">
        <v>30</v>
      </c>
      <c r="B21" s="2">
        <v>1</v>
      </c>
      <c r="C21" s="2"/>
      <c r="D21" s="2"/>
      <c r="E21" s="2"/>
      <c r="F21" s="2"/>
      <c r="G21" s="2"/>
    </row>
    <row r="22" spans="1:7" ht="12.75">
      <c r="A22" s="2" t="s">
        <v>162</v>
      </c>
      <c r="B22" s="2">
        <v>1</v>
      </c>
      <c r="C22" s="2"/>
      <c r="D22" s="2" t="s">
        <v>31</v>
      </c>
      <c r="E22" s="2" t="s">
        <v>32</v>
      </c>
      <c r="F22" s="2">
        <v>1.633</v>
      </c>
      <c r="G22" s="2">
        <f aca="true" t="shared" si="2" ref="G22:G27">B22*F22</f>
        <v>1.633</v>
      </c>
    </row>
    <row r="23" spans="1:7" ht="12.75">
      <c r="A23" s="2"/>
      <c r="B23" s="2">
        <v>2</v>
      </c>
      <c r="C23" s="2"/>
      <c r="D23" s="2"/>
      <c r="E23" s="2" t="s">
        <v>21</v>
      </c>
      <c r="F23" s="2">
        <v>0.2</v>
      </c>
      <c r="G23" s="2">
        <f t="shared" si="2"/>
        <v>0.4</v>
      </c>
    </row>
    <row r="24" spans="1:7" ht="12.75">
      <c r="A24" s="2"/>
      <c r="B24" s="2">
        <v>2</v>
      </c>
      <c r="C24" s="2"/>
      <c r="D24" s="2"/>
      <c r="E24" s="2" t="s">
        <v>22</v>
      </c>
      <c r="F24" s="2">
        <v>0.1</v>
      </c>
      <c r="G24" s="2">
        <f t="shared" si="2"/>
        <v>0.2</v>
      </c>
    </row>
    <row r="25" spans="1:7" ht="12.75">
      <c r="A25" s="2"/>
      <c r="B25" s="2">
        <v>1</v>
      </c>
      <c r="C25" s="2"/>
      <c r="D25" s="2"/>
      <c r="E25" s="2" t="s">
        <v>23</v>
      </c>
      <c r="F25" s="2">
        <v>1</v>
      </c>
      <c r="G25" s="2">
        <f t="shared" si="2"/>
        <v>1</v>
      </c>
    </row>
    <row r="26" spans="1:7" ht="12.75">
      <c r="A26" s="2"/>
      <c r="B26" s="2">
        <v>1</v>
      </c>
      <c r="C26" s="2"/>
      <c r="D26" s="2"/>
      <c r="E26" s="2" t="s">
        <v>24</v>
      </c>
      <c r="F26" s="2">
        <v>1</v>
      </c>
      <c r="G26" s="2">
        <f t="shared" si="2"/>
        <v>1</v>
      </c>
    </row>
    <row r="27" spans="1:7" ht="12.75">
      <c r="A27" s="2"/>
      <c r="B27" s="2">
        <v>2</v>
      </c>
      <c r="C27" s="2"/>
      <c r="D27" s="2" t="s">
        <v>25</v>
      </c>
      <c r="E27" s="2" t="s">
        <v>26</v>
      </c>
      <c r="F27" s="2">
        <v>0.2233</v>
      </c>
      <c r="G27" s="2">
        <f t="shared" si="2"/>
        <v>0.4466</v>
      </c>
    </row>
    <row r="28" spans="1:7" ht="12.75">
      <c r="A28" s="2"/>
      <c r="B28" s="2"/>
      <c r="C28" s="2"/>
      <c r="D28" s="2"/>
      <c r="E28" s="2"/>
      <c r="F28" s="2"/>
      <c r="G28" s="2">
        <f>SUM(G21:G27)</f>
        <v>4.679600000000001</v>
      </c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33</v>
      </c>
      <c r="B30" s="2">
        <v>1</v>
      </c>
      <c r="C30" s="2"/>
      <c r="D30" s="2"/>
      <c r="E30" s="2"/>
      <c r="F30" s="2"/>
      <c r="G30" s="2"/>
    </row>
    <row r="31" spans="1:7" ht="12.75">
      <c r="A31" s="2" t="s">
        <v>163</v>
      </c>
      <c r="B31" s="2">
        <v>10</v>
      </c>
      <c r="C31" s="2"/>
      <c r="D31" s="2" t="s">
        <v>31</v>
      </c>
      <c r="E31" s="2" t="s">
        <v>32</v>
      </c>
      <c r="F31" s="2">
        <v>1.633</v>
      </c>
      <c r="G31" s="2">
        <f aca="true" t="shared" si="3" ref="G31:G37">B31*F31</f>
        <v>16.33</v>
      </c>
    </row>
    <row r="32" spans="1:7" ht="12.75">
      <c r="A32" s="2"/>
      <c r="B32" s="2">
        <v>2</v>
      </c>
      <c r="C32" s="2"/>
      <c r="D32" s="2"/>
      <c r="E32" s="2" t="s">
        <v>22</v>
      </c>
      <c r="F32" s="2">
        <v>0.1</v>
      </c>
      <c r="G32" s="2">
        <f t="shared" si="3"/>
        <v>0.2</v>
      </c>
    </row>
    <row r="33" spans="1:7" ht="12.75">
      <c r="A33" s="2"/>
      <c r="B33" s="2">
        <v>1</v>
      </c>
      <c r="C33" s="2"/>
      <c r="D33" s="2"/>
      <c r="E33" s="2" t="s">
        <v>34</v>
      </c>
      <c r="F33" s="2">
        <v>1.5</v>
      </c>
      <c r="G33" s="2">
        <f t="shared" si="3"/>
        <v>1.5</v>
      </c>
    </row>
    <row r="34" spans="1:7" ht="12.75">
      <c r="A34" s="2"/>
      <c r="B34" s="2">
        <v>2</v>
      </c>
      <c r="C34" s="2"/>
      <c r="D34" s="2"/>
      <c r="E34" s="2" t="s">
        <v>35</v>
      </c>
      <c r="F34" s="2">
        <v>1</v>
      </c>
      <c r="G34" s="2">
        <f t="shared" si="3"/>
        <v>2</v>
      </c>
    </row>
    <row r="35" spans="1:7" ht="12.75">
      <c r="A35" s="2"/>
      <c r="B35" s="2">
        <v>2</v>
      </c>
      <c r="C35" s="2"/>
      <c r="D35" s="2"/>
      <c r="E35" s="2" t="s">
        <v>36</v>
      </c>
      <c r="F35" s="2">
        <v>3</v>
      </c>
      <c r="G35" s="2">
        <f t="shared" si="3"/>
        <v>6</v>
      </c>
    </row>
    <row r="36" spans="1:7" ht="12.75">
      <c r="A36" s="2"/>
      <c r="B36" s="2">
        <v>1</v>
      </c>
      <c r="C36" s="2"/>
      <c r="D36" s="2"/>
      <c r="E36" s="2" t="s">
        <v>24</v>
      </c>
      <c r="F36" s="2">
        <v>1.5</v>
      </c>
      <c r="G36" s="2">
        <f t="shared" si="3"/>
        <v>1.5</v>
      </c>
    </row>
    <row r="37" spans="1:7" ht="12.75">
      <c r="A37" s="2" t="s">
        <v>166</v>
      </c>
      <c r="B37" s="2">
        <v>2</v>
      </c>
      <c r="C37" s="2"/>
      <c r="D37" s="2" t="s">
        <v>172</v>
      </c>
      <c r="E37" s="2" t="s">
        <v>37</v>
      </c>
      <c r="F37" s="2">
        <v>5</v>
      </c>
      <c r="G37" s="2">
        <f t="shared" si="3"/>
        <v>10</v>
      </c>
    </row>
    <row r="38" spans="1:7" ht="12.75">
      <c r="A38" s="2"/>
      <c r="B38" s="2"/>
      <c r="C38" s="2"/>
      <c r="D38" s="2"/>
      <c r="E38" s="2"/>
      <c r="F38" s="2"/>
      <c r="G38" s="2">
        <f>SUM(G30:G37)</f>
        <v>37.53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 t="s">
        <v>107</v>
      </c>
      <c r="F41" s="2"/>
      <c r="G41" s="2">
        <f>B30*G38+B21*G28+B12*G19+B3*G10</f>
        <v>49.656800000000004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7">
      <selection activeCell="E38" sqref="E38"/>
    </sheetView>
  </sheetViews>
  <sheetFormatPr defaultColWidth="9.140625" defaultRowHeight="12.75"/>
  <cols>
    <col min="1" max="1" width="10.140625" style="0" bestFit="1" customWidth="1"/>
    <col min="2" max="2" width="8.00390625" style="0" customWidth="1"/>
    <col min="3" max="3" width="6.00390625" style="0" bestFit="1" customWidth="1"/>
    <col min="4" max="4" width="12.8515625" style="0" bestFit="1" customWidth="1"/>
    <col min="5" max="5" width="25.140625" style="0" customWidth="1"/>
    <col min="6" max="6" width="9.7109375" style="0" customWidth="1"/>
    <col min="7" max="7" width="8.00390625" style="0" bestFit="1" customWidth="1"/>
  </cols>
  <sheetData>
    <row r="1" spans="1:7" ht="12.75">
      <c r="A1" s="2" t="s">
        <v>0</v>
      </c>
      <c r="B1" s="2" t="s">
        <v>1</v>
      </c>
      <c r="C1" s="2" t="s">
        <v>174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2.75">
      <c r="A2" s="2" t="s">
        <v>159</v>
      </c>
      <c r="B2" s="2">
        <v>20</v>
      </c>
      <c r="C2" s="2"/>
      <c r="D2" s="2" t="s">
        <v>38</v>
      </c>
      <c r="E2" s="2" t="s">
        <v>39</v>
      </c>
      <c r="F2" s="2">
        <v>0.4718</v>
      </c>
      <c r="G2" s="2">
        <f aca="true" t="shared" si="0" ref="G2:G9">B2*F2</f>
        <v>9.436</v>
      </c>
    </row>
    <row r="3" spans="1:7" ht="12.75">
      <c r="A3" s="2" t="s">
        <v>178</v>
      </c>
      <c r="B3" s="2">
        <v>1</v>
      </c>
      <c r="C3" s="2"/>
      <c r="D3" s="2" t="s">
        <v>177</v>
      </c>
      <c r="E3" s="2" t="s">
        <v>176</v>
      </c>
      <c r="F3" s="2">
        <v>0.026</v>
      </c>
      <c r="G3" s="2">
        <f t="shared" si="0"/>
        <v>0.026</v>
      </c>
    </row>
    <row r="4" spans="1:7" ht="12.75">
      <c r="A4" s="2"/>
      <c r="B4" s="2">
        <v>2</v>
      </c>
      <c r="C4" s="2"/>
      <c r="D4" s="2"/>
      <c r="E4" s="2" t="s">
        <v>40</v>
      </c>
      <c r="F4" s="2">
        <v>0.1</v>
      </c>
      <c r="G4" s="2">
        <f t="shared" si="0"/>
        <v>0.2</v>
      </c>
    </row>
    <row r="5" spans="1:7" ht="12.75">
      <c r="A5" s="2"/>
      <c r="B5" s="2">
        <v>2</v>
      </c>
      <c r="C5" s="2"/>
      <c r="D5" s="2"/>
      <c r="E5" s="2" t="s">
        <v>41</v>
      </c>
      <c r="F5" s="2">
        <v>0.25</v>
      </c>
      <c r="G5" s="2">
        <f t="shared" si="0"/>
        <v>0.5</v>
      </c>
    </row>
    <row r="6" spans="1:7" ht="12.75">
      <c r="A6" s="2"/>
      <c r="B6" s="2">
        <v>1</v>
      </c>
      <c r="C6" s="2"/>
      <c r="D6" s="2"/>
      <c r="E6" s="2" t="s">
        <v>42</v>
      </c>
      <c r="F6" s="2">
        <v>5</v>
      </c>
      <c r="G6" s="2">
        <f t="shared" si="0"/>
        <v>5</v>
      </c>
    </row>
    <row r="7" spans="1:7" ht="12.75">
      <c r="A7" s="2"/>
      <c r="B7" s="2">
        <v>1</v>
      </c>
      <c r="C7" s="2"/>
      <c r="D7" s="2"/>
      <c r="E7" s="2" t="s">
        <v>43</v>
      </c>
      <c r="F7" s="2">
        <v>0.25</v>
      </c>
      <c r="G7" s="2">
        <f t="shared" si="0"/>
        <v>0.25</v>
      </c>
    </row>
    <row r="8" spans="1:7" ht="12.75">
      <c r="A8" s="2"/>
      <c r="B8" s="2">
        <v>2</v>
      </c>
      <c r="C8" s="2"/>
      <c r="D8" s="2" t="s">
        <v>25</v>
      </c>
      <c r="E8" s="2" t="s">
        <v>26</v>
      </c>
      <c r="F8" s="2">
        <v>0.2233</v>
      </c>
      <c r="G8" s="2">
        <f t="shared" si="0"/>
        <v>0.4466</v>
      </c>
    </row>
    <row r="9" spans="1:7" ht="12.75">
      <c r="A9" s="2" t="s">
        <v>167</v>
      </c>
      <c r="B9" s="2">
        <v>1</v>
      </c>
      <c r="C9" s="2"/>
      <c r="D9" s="2" t="s">
        <v>171</v>
      </c>
      <c r="E9" s="2" t="s">
        <v>37</v>
      </c>
      <c r="F9" s="2">
        <v>10</v>
      </c>
      <c r="G9" s="2">
        <f t="shared" si="0"/>
        <v>10</v>
      </c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 t="s">
        <v>107</v>
      </c>
      <c r="F11" s="2"/>
      <c r="G11" s="2">
        <f>SUM(G2:G9)</f>
        <v>25.8586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 t="s">
        <v>0</v>
      </c>
      <c r="B16" s="2" t="s">
        <v>1</v>
      </c>
      <c r="C16" s="2" t="s">
        <v>174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ht="12.75">
      <c r="A17" s="2" t="s">
        <v>179</v>
      </c>
      <c r="B17" s="2">
        <v>8</v>
      </c>
      <c r="C17" s="2"/>
      <c r="D17" s="2" t="s">
        <v>180</v>
      </c>
      <c r="E17" s="2" t="s">
        <v>181</v>
      </c>
      <c r="F17" s="2">
        <v>0.4718</v>
      </c>
      <c r="G17" s="2">
        <f aca="true" t="shared" si="1" ref="G17:G22">B17*F17</f>
        <v>3.7744</v>
      </c>
    </row>
    <row r="18" spans="1:7" ht="12.75">
      <c r="A18" s="2" t="s">
        <v>182</v>
      </c>
      <c r="B18" s="2">
        <v>1</v>
      </c>
      <c r="C18" s="2"/>
      <c r="D18" s="2" t="s">
        <v>177</v>
      </c>
      <c r="E18" s="2" t="s">
        <v>176</v>
      </c>
      <c r="F18" s="2">
        <v>0.026</v>
      </c>
      <c r="G18" s="2">
        <f t="shared" si="1"/>
        <v>0.026</v>
      </c>
    </row>
    <row r="19" spans="1:7" ht="12.75">
      <c r="A19" s="2"/>
      <c r="B19" s="2">
        <v>2</v>
      </c>
      <c r="C19" s="2"/>
      <c r="D19" s="2"/>
      <c r="E19" s="2" t="s">
        <v>40</v>
      </c>
      <c r="F19" s="2">
        <v>0.1</v>
      </c>
      <c r="G19" s="2">
        <f t="shared" si="1"/>
        <v>0.2</v>
      </c>
    </row>
    <row r="20" spans="1:7" ht="12.75">
      <c r="A20" s="2"/>
      <c r="B20" s="2">
        <v>2</v>
      </c>
      <c r="C20" s="2"/>
      <c r="D20" s="2"/>
      <c r="E20" s="2" t="s">
        <v>41</v>
      </c>
      <c r="F20" s="2">
        <v>0.25</v>
      </c>
      <c r="G20" s="2">
        <f t="shared" si="1"/>
        <v>0.5</v>
      </c>
    </row>
    <row r="21" spans="1:7" ht="12.75">
      <c r="A21" s="2"/>
      <c r="B21" s="2">
        <v>1</v>
      </c>
      <c r="C21" s="2"/>
      <c r="D21" s="2"/>
      <c r="E21" s="2" t="s">
        <v>42</v>
      </c>
      <c r="F21" s="2">
        <v>5</v>
      </c>
      <c r="G21" s="2">
        <f t="shared" si="1"/>
        <v>5</v>
      </c>
    </row>
    <row r="22" spans="1:7" ht="12.75">
      <c r="A22" s="2"/>
      <c r="B22" s="2">
        <v>2</v>
      </c>
      <c r="C22" s="2"/>
      <c r="D22" s="2" t="s">
        <v>25</v>
      </c>
      <c r="E22" s="2" t="s">
        <v>26</v>
      </c>
      <c r="F22" s="2">
        <v>0.2233</v>
      </c>
      <c r="G22" s="2">
        <f t="shared" si="1"/>
        <v>0.4466</v>
      </c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 t="s">
        <v>107</v>
      </c>
      <c r="F24" s="2"/>
      <c r="G24" s="2">
        <f>SUM(G17:G22)</f>
        <v>9.947</v>
      </c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 t="s">
        <v>107</v>
      </c>
      <c r="F28" s="2"/>
      <c r="G28" s="2">
        <f>G11+G24</f>
        <v>35.8056</v>
      </c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25" sqref="E25"/>
    </sheetView>
  </sheetViews>
  <sheetFormatPr defaultColWidth="9.140625" defaultRowHeight="12.75"/>
  <cols>
    <col min="1" max="1" width="10.140625" style="0" bestFit="1" customWidth="1"/>
    <col min="2" max="2" width="8.00390625" style="0" customWidth="1"/>
    <col min="3" max="3" width="6.00390625" style="0" bestFit="1" customWidth="1"/>
    <col min="4" max="4" width="14.57421875" style="0" bestFit="1" customWidth="1"/>
    <col min="5" max="5" width="28.140625" style="0" customWidth="1"/>
    <col min="6" max="6" width="9.7109375" style="0" bestFit="1" customWidth="1"/>
    <col min="7" max="7" width="7.00390625" style="0" bestFit="1" customWidth="1"/>
  </cols>
  <sheetData>
    <row r="1" spans="1:7" ht="12.75">
      <c r="A1" s="2" t="s">
        <v>0</v>
      </c>
      <c r="B1" s="2" t="s">
        <v>1</v>
      </c>
      <c r="C1" s="2" t="s">
        <v>174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2.75">
      <c r="A2" s="2" t="s">
        <v>142</v>
      </c>
      <c r="B2" s="2">
        <v>2</v>
      </c>
      <c r="C2" s="2"/>
      <c r="D2" s="2" t="s">
        <v>46</v>
      </c>
      <c r="E2" s="2" t="s">
        <v>47</v>
      </c>
      <c r="F2" s="2">
        <v>1.208</v>
      </c>
      <c r="G2" s="2">
        <f aca="true" t="shared" si="0" ref="G2:G24">B2*F2</f>
        <v>2.416</v>
      </c>
    </row>
    <row r="3" spans="1:7" ht="12.75">
      <c r="A3" s="2" t="s">
        <v>143</v>
      </c>
      <c r="B3" s="2">
        <v>1</v>
      </c>
      <c r="C3" s="2"/>
      <c r="D3" s="2" t="s">
        <v>48</v>
      </c>
      <c r="E3" s="2" t="s">
        <v>49</v>
      </c>
      <c r="F3" s="2">
        <v>0.476</v>
      </c>
      <c r="G3" s="2">
        <f t="shared" si="0"/>
        <v>0.476</v>
      </c>
    </row>
    <row r="4" spans="1:7" ht="12.75">
      <c r="A4" s="2" t="s">
        <v>144</v>
      </c>
      <c r="B4" s="2">
        <v>1</v>
      </c>
      <c r="C4" s="2"/>
      <c r="D4" s="2" t="s">
        <v>90</v>
      </c>
      <c r="E4" s="2" t="s">
        <v>50</v>
      </c>
      <c r="F4" s="2">
        <v>0.2</v>
      </c>
      <c r="G4" s="2">
        <f t="shared" si="0"/>
        <v>0.2</v>
      </c>
    </row>
    <row r="5" spans="1:7" ht="12.75">
      <c r="A5" s="2" t="s">
        <v>145</v>
      </c>
      <c r="B5" s="2">
        <v>1</v>
      </c>
      <c r="C5" s="2"/>
      <c r="D5" s="2" t="s">
        <v>110</v>
      </c>
      <c r="E5" s="2" t="s">
        <v>51</v>
      </c>
      <c r="F5" s="2">
        <v>0.16</v>
      </c>
      <c r="G5" s="2">
        <f t="shared" si="0"/>
        <v>0.16</v>
      </c>
    </row>
    <row r="6" spans="1:7" ht="12.75">
      <c r="A6" s="2" t="s">
        <v>146</v>
      </c>
      <c r="B6" s="2">
        <v>1</v>
      </c>
      <c r="C6" s="2"/>
      <c r="D6" s="2" t="s">
        <v>44</v>
      </c>
      <c r="E6" s="2" t="s">
        <v>45</v>
      </c>
      <c r="F6" s="2">
        <v>0.039</v>
      </c>
      <c r="G6" s="2">
        <f>B6*F6</f>
        <v>0.039</v>
      </c>
    </row>
    <row r="7" spans="1:7" ht="12.75">
      <c r="A7" s="2" t="s">
        <v>147</v>
      </c>
      <c r="B7" s="2">
        <v>1</v>
      </c>
      <c r="C7" s="2"/>
      <c r="D7" s="2" t="s">
        <v>114</v>
      </c>
      <c r="E7" s="2" t="s">
        <v>52</v>
      </c>
      <c r="F7" s="2">
        <v>0.087</v>
      </c>
      <c r="G7" s="2">
        <f t="shared" si="0"/>
        <v>0.087</v>
      </c>
    </row>
    <row r="8" spans="1:7" ht="12.75">
      <c r="A8" s="2" t="s">
        <v>148</v>
      </c>
      <c r="B8" s="2">
        <v>1</v>
      </c>
      <c r="C8" s="2"/>
      <c r="D8" s="2" t="s">
        <v>109</v>
      </c>
      <c r="E8" s="2" t="s">
        <v>53</v>
      </c>
      <c r="F8" s="2">
        <v>0.026</v>
      </c>
      <c r="G8" s="2">
        <f t="shared" si="0"/>
        <v>0.026</v>
      </c>
    </row>
    <row r="9" spans="1:7" ht="12.75">
      <c r="A9" s="2" t="s">
        <v>149</v>
      </c>
      <c r="B9" s="2">
        <v>1</v>
      </c>
      <c r="C9" s="2"/>
      <c r="D9" s="2" t="s">
        <v>117</v>
      </c>
      <c r="E9" s="2" t="s">
        <v>54</v>
      </c>
      <c r="F9" s="2">
        <v>1.26</v>
      </c>
      <c r="G9" s="2">
        <f t="shared" si="0"/>
        <v>1.26</v>
      </c>
    </row>
    <row r="10" spans="1:7" ht="12.75">
      <c r="A10" s="2" t="s">
        <v>150</v>
      </c>
      <c r="B10" s="2">
        <v>1</v>
      </c>
      <c r="C10" s="2"/>
      <c r="D10" s="2" t="s">
        <v>115</v>
      </c>
      <c r="E10" s="2" t="s">
        <v>55</v>
      </c>
      <c r="F10" s="2">
        <v>3.75</v>
      </c>
      <c r="G10" s="2">
        <f t="shared" si="0"/>
        <v>3.75</v>
      </c>
    </row>
    <row r="11" spans="1:7" ht="12.75">
      <c r="A11" s="2" t="s">
        <v>151</v>
      </c>
      <c r="B11" s="2">
        <v>1</v>
      </c>
      <c r="C11" s="2"/>
      <c r="D11" s="2" t="s">
        <v>56</v>
      </c>
      <c r="E11" s="2" t="s">
        <v>57</v>
      </c>
      <c r="F11" s="2">
        <v>17.33</v>
      </c>
      <c r="G11" s="2">
        <f t="shared" si="0"/>
        <v>17.33</v>
      </c>
    </row>
    <row r="12" spans="1:7" ht="12.75">
      <c r="A12" s="2" t="s">
        <v>152</v>
      </c>
      <c r="B12" s="2">
        <v>2</v>
      </c>
      <c r="C12" s="2"/>
      <c r="D12" s="2" t="s">
        <v>112</v>
      </c>
      <c r="E12" s="2" t="s">
        <v>58</v>
      </c>
      <c r="F12" s="2">
        <v>1.54</v>
      </c>
      <c r="G12" s="2">
        <f t="shared" si="0"/>
        <v>3.08</v>
      </c>
    </row>
    <row r="13" spans="1:7" ht="12.75">
      <c r="A13" s="2" t="s">
        <v>153</v>
      </c>
      <c r="B13" s="2">
        <v>1</v>
      </c>
      <c r="C13" s="2"/>
      <c r="D13" s="2" t="s">
        <v>113</v>
      </c>
      <c r="E13" s="2" t="s">
        <v>59</v>
      </c>
      <c r="F13" s="2">
        <v>1.54</v>
      </c>
      <c r="G13" s="2">
        <f t="shared" si="0"/>
        <v>1.54</v>
      </c>
    </row>
    <row r="14" spans="1:7" ht="12.75">
      <c r="A14" s="2" t="s">
        <v>154</v>
      </c>
      <c r="B14" s="2">
        <v>1</v>
      </c>
      <c r="C14" s="2"/>
      <c r="D14" s="2" t="s">
        <v>111</v>
      </c>
      <c r="E14" s="2" t="s">
        <v>60</v>
      </c>
      <c r="F14" s="2">
        <v>1.92</v>
      </c>
      <c r="G14" s="2">
        <f t="shared" si="0"/>
        <v>1.92</v>
      </c>
    </row>
    <row r="15" spans="1:7" ht="12.75">
      <c r="A15" s="2"/>
      <c r="B15" s="2">
        <v>1</v>
      </c>
      <c r="C15" s="2"/>
      <c r="D15" s="2"/>
      <c r="E15" s="2" t="s">
        <v>37</v>
      </c>
      <c r="F15" s="2">
        <v>10</v>
      </c>
      <c r="G15" s="2">
        <f t="shared" si="0"/>
        <v>10</v>
      </c>
    </row>
    <row r="16" spans="1:7" ht="12.75">
      <c r="A16" s="2"/>
      <c r="B16" s="2">
        <v>1</v>
      </c>
      <c r="C16" s="2"/>
      <c r="D16" s="2" t="s">
        <v>61</v>
      </c>
      <c r="E16" s="2" t="s">
        <v>62</v>
      </c>
      <c r="F16" s="2">
        <v>10.56</v>
      </c>
      <c r="G16" s="2">
        <f t="shared" si="0"/>
        <v>10.56</v>
      </c>
    </row>
    <row r="17" spans="1:7" ht="12.75">
      <c r="A17" s="2"/>
      <c r="B17" s="2">
        <v>1</v>
      </c>
      <c r="C17" s="2"/>
      <c r="D17" s="2"/>
      <c r="E17" s="2" t="s">
        <v>63</v>
      </c>
      <c r="F17" s="2">
        <v>0.1</v>
      </c>
      <c r="G17" s="2">
        <f t="shared" si="0"/>
        <v>0.1</v>
      </c>
    </row>
    <row r="18" spans="1:7" ht="12.75">
      <c r="A18" s="2" t="s">
        <v>156</v>
      </c>
      <c r="B18" s="2">
        <v>1</v>
      </c>
      <c r="C18" s="2"/>
      <c r="D18" s="2" t="s">
        <v>101</v>
      </c>
      <c r="E18" s="2" t="s">
        <v>64</v>
      </c>
      <c r="F18" s="2">
        <v>0.31</v>
      </c>
      <c r="G18" s="2">
        <f t="shared" si="0"/>
        <v>0.31</v>
      </c>
    </row>
    <row r="19" spans="1:7" ht="12.75">
      <c r="A19" s="2"/>
      <c r="B19" s="2">
        <v>1</v>
      </c>
      <c r="C19" s="2"/>
      <c r="D19" s="2" t="s">
        <v>169</v>
      </c>
      <c r="E19" s="2" t="s">
        <v>65</v>
      </c>
      <c r="F19" s="2">
        <v>0.5</v>
      </c>
      <c r="G19" s="2">
        <f t="shared" si="0"/>
        <v>0.5</v>
      </c>
    </row>
    <row r="20" spans="1:7" ht="12.75">
      <c r="A20" s="2" t="s">
        <v>157</v>
      </c>
      <c r="B20" s="2">
        <v>1</v>
      </c>
      <c r="C20" s="2"/>
      <c r="D20" s="2"/>
      <c r="E20" s="2" t="s">
        <v>66</v>
      </c>
      <c r="F20" s="2">
        <v>2</v>
      </c>
      <c r="G20" s="2">
        <f t="shared" si="0"/>
        <v>2</v>
      </c>
    </row>
    <row r="21" spans="1:7" ht="12.75">
      <c r="A21" s="2"/>
      <c r="B21" s="2">
        <v>1</v>
      </c>
      <c r="C21" s="2"/>
      <c r="D21" s="2"/>
      <c r="E21" s="2" t="s">
        <v>67</v>
      </c>
      <c r="F21" s="2">
        <v>0.2</v>
      </c>
      <c r="G21" s="2">
        <f t="shared" si="0"/>
        <v>0.2</v>
      </c>
    </row>
    <row r="22" spans="1:7" ht="12.75">
      <c r="A22" s="2"/>
      <c r="B22" s="2">
        <v>1</v>
      </c>
      <c r="C22" s="2"/>
      <c r="D22" s="2"/>
      <c r="E22" s="2" t="s">
        <v>68</v>
      </c>
      <c r="F22" s="2">
        <v>0</v>
      </c>
      <c r="G22" s="2">
        <f t="shared" si="0"/>
        <v>0</v>
      </c>
    </row>
    <row r="23" spans="1:7" ht="12.75">
      <c r="A23" s="2"/>
      <c r="B23" s="2">
        <v>1</v>
      </c>
      <c r="C23" s="2"/>
      <c r="D23" s="2"/>
      <c r="E23" s="2" t="s">
        <v>121</v>
      </c>
      <c r="F23" s="2">
        <v>10</v>
      </c>
      <c r="G23" s="2">
        <f t="shared" si="0"/>
        <v>10</v>
      </c>
    </row>
    <row r="24" spans="1:7" ht="12.75">
      <c r="A24" s="2" t="s">
        <v>168</v>
      </c>
      <c r="B24" s="2">
        <v>1</v>
      </c>
      <c r="C24" s="2"/>
      <c r="D24" s="2" t="s">
        <v>170</v>
      </c>
      <c r="E24" s="2" t="s">
        <v>37</v>
      </c>
      <c r="F24" s="2">
        <v>10</v>
      </c>
      <c r="G24" s="2">
        <f t="shared" si="0"/>
        <v>10</v>
      </c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4"/>
      <c r="B26" s="4"/>
      <c r="C26" s="4"/>
      <c r="D26" s="4"/>
      <c r="E26" s="3" t="s">
        <v>107</v>
      </c>
      <c r="F26" s="4"/>
      <c r="G26" s="2">
        <f>SUM(G2:G25)</f>
        <v>75.95400000000001</v>
      </c>
    </row>
    <row r="27" spans="1:7" ht="12.75">
      <c r="A27" s="2"/>
      <c r="B27" s="2"/>
      <c r="C27" s="2"/>
      <c r="D27" s="2"/>
      <c r="E27" s="2"/>
      <c r="F27" s="2"/>
      <c r="G2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Micro$oft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Bill Gates</cp:lastModifiedBy>
  <cp:lastPrinted>1999-08-17T02:12:53Z</cp:lastPrinted>
  <dcterms:created xsi:type="dcterms:W3CDTF">1998-10-13T03:09:03Z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